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Corporate\Communications\WWC\Website Content\SRG\May_2016\"/>
    </mc:Choice>
  </mc:AlternateContent>
  <bookViews>
    <workbookView xWindow="0" yWindow="0" windowWidth="24255" windowHeight="10830" tabRatio="750"/>
  </bookViews>
  <sheets>
    <sheet name="Main" sheetId="1" r:id="rId1"/>
    <sheet name="Data" sheetId="2" r:id="rId2"/>
    <sheet name="Tools" sheetId="3" state="hidden" r:id="rId3"/>
    <sheet name="Cutoffs" sheetId="4" state="hidden" r:id="rId4"/>
    <sheet name="Author Query &amp; Response" sheetId="8" r:id="rId5"/>
    <sheet name="Summary" sheetId="9" r:id="rId6"/>
    <sheet name="Info for Data Validation" sheetId="6" state="hidden" r:id="rId7"/>
    <sheet name="Version History" sheetId="7" state="hidden" r:id="rId8"/>
  </sheets>
  <externalReferences>
    <externalReference r:id="rId9"/>
  </externalReferences>
  <definedNames>
    <definedName name="Baseline">'[1]Info for Data Validation'!$D$1:$D$4</definedName>
    <definedName name="Boundary">'[1]Info for Data Validation'!$B$11:$B$13</definedName>
    <definedName name="CharFindings">'[1]Info for Data Validation'!$F$1:$F$17</definedName>
    <definedName name="Design" localSheetId="5">'[1]Info for Data Validation'!$A$5:$A$8</definedName>
    <definedName name="Design">'Info for Data Validation'!$A$10:$A$15</definedName>
    <definedName name="ES" localSheetId="5">'[1]Info for Data Validation'!$E$1:$E$9</definedName>
    <definedName name="ES">'Info for Data Validation'!$D$1:$D$11</definedName>
    <definedName name="Evidence">'Info for Data Validation'!$A$57:$A$60</definedName>
    <definedName name="_xlnm.Print_Area" localSheetId="1">Data!$A$1:$AI$34</definedName>
    <definedName name="_xlnm.Print_Area" localSheetId="0">Main!$A$1:$E$102</definedName>
    <definedName name="_xlnm.Print_Area" localSheetId="5">Summary!$A$1:$M$19</definedName>
    <definedName name="_xlnm.Print_Titles" localSheetId="1">Data!$A:$C,Data!$1:$2</definedName>
    <definedName name="_xlnm.Print_Titles" localSheetId="0">Main!$1:$5</definedName>
    <definedName name="_xlnm.Print_Titles" localSheetId="7">'Version History'!$1:$1</definedName>
    <definedName name="Rating" localSheetId="5">'[1]Info for Data Validation'!$B$6:$B$9</definedName>
    <definedName name="Rating">'Info for Data Validation'!$A$5:$A$8</definedName>
    <definedName name="RatingDisp" localSheetId="5">'[1]Info for Data Validation'!$C$1:$C$5</definedName>
    <definedName name="RatingDisp">'Info for Data Validation'!$C$1:$C$7</definedName>
    <definedName name="SCDDesign">'Info for Data Validation'!$A$27:$A$32</definedName>
    <definedName name="ScreenDisp" localSheetId="5">'[1]Info for Data Validation'!$B$1:$B$5</definedName>
    <definedName name="ScreenDisp">'Info for Data Validation'!$B$1:$B$5</definedName>
    <definedName name="TorF">'Info for Data Validation'!$E$1:$E$3</definedName>
    <definedName name="UpdSCDdesign">'Info for Data Validation'!$C$21:$C$29</definedName>
    <definedName name="YesNo" localSheetId="5">'[1]Info for Data Validation'!$A$1:$A$3</definedName>
    <definedName name="YesNo">'Info for Data Validation'!$A$1:$A$3</definedName>
    <definedName name="YNorNA" localSheetId="5">'[1]Info for Data Validation'!$A$14:$A$17</definedName>
    <definedName name="YNorNA">'Info for Data Validation'!$A$22:$A$25</definedName>
    <definedName name="YNU">'Info for Data Validation'!$A$35:$A$38</definedName>
    <definedName name="YNU2">'Info for Data Validation'!$B$35:$B$38</definedName>
    <definedName name="YNUNA">'Info for Data Validation'!$A$51:$A$55</definedName>
    <definedName name="YorN" localSheetId="5">'[1]Info for Data Validation'!$A$10:$A$12</definedName>
    <definedName name="YorN">'Info for Data Validation'!$A$17:$A$19</definedName>
    <definedName name="Z_62DB6109_CAC5_447A_A8AE_BE0985497732_.wvu.Cols" localSheetId="1" hidden="1">Data!#REF!,Data!#REF!,Data!#REF!,Data!#REF!,Data!#REF!,Data!#REF!,Data!#REF!</definedName>
    <definedName name="Z_62DB6109_CAC5_447A_A8AE_BE0985497732_.wvu.Cols" localSheetId="0" hidden="1">Main!$JC:$JC,Main!$SY:$SY,Main!$ACU:$ACU,Main!$AMQ:$AMQ,Main!$AWM:$AWM,Main!$BGI:$BGI,Main!$BQE:$BQE,Main!$CAA:$CAA,Main!$CJW:$CJW,Main!$CTS:$CTS,Main!$DDO:$DDO,Main!$DNK:$DNK,Main!$DXG:$DXG,Main!$EHC:$EHC,Main!$EQY:$EQY,Main!$FAU:$FAU,Main!$FKQ:$FKQ,Main!$FUM:$FUM,Main!$GEI:$GEI,Main!$GOE:$GOE,Main!$GYA:$GYA,Main!$HHW:$HHW,Main!$HRS:$HRS,Main!$IBO:$IBO,Main!$ILK:$ILK,Main!$IVG:$IVG,Main!$JFC:$JFC,Main!$JOY:$JOY,Main!$JYU:$JYU,Main!$KIQ:$KIQ,Main!$KSM:$KSM,Main!$LCI:$LCI,Main!$LME:$LME,Main!$LWA:$LWA,Main!$MFW:$MFW,Main!$MPS:$MPS,Main!$MZO:$MZO,Main!$NJK:$NJK,Main!$NTG:$NTG,Main!$ODC:$ODC,Main!$OMY:$OMY,Main!$OWU:$OWU,Main!$PGQ:$PGQ,Main!$PQM:$PQM,Main!$QAI:$QAI,Main!$QKE:$QKE,Main!$QUA:$QUA,Main!$RDW:$RDW,Main!$RNS:$RNS,Main!$RXO:$RXO,Main!$SHK:$SHK,Main!$SRG:$SRG,Main!$TBC:$TBC,Main!$TKY:$TKY,Main!$TUU:$TUU,Main!$UEQ:$UEQ,Main!$UOM:$UOM,Main!$UYI:$UYI,Main!$VIE:$VIE,Main!$VSA:$VSA,Main!$WBW:$WBW,Main!$WLS:$WLS,Main!$WVO:$WVO</definedName>
    <definedName name="Z_62DB6109_CAC5_447A_A8AE_BE0985497732_.wvu.Cols" localSheetId="2" hidden="1">Tools!$E:$F,Tools!$L:$M</definedName>
    <definedName name="Z_62DB6109_CAC5_447A_A8AE_BE0985497732_.wvu.PrintArea" localSheetId="1" hidden="1">Data!$A$3:$Q$24</definedName>
    <definedName name="Z_62DB6109_CAC5_447A_A8AE_BE0985497732_.wvu.PrintArea" localSheetId="0" hidden="1">Main!$A$24:$E$103</definedName>
    <definedName name="Z_62DB6109_CAC5_447A_A8AE_BE0985497732_.wvu.PrintTitles" localSheetId="1" hidden="1">Data!$A:$A,Data!$1:$2</definedName>
    <definedName name="Z_62DB6109_CAC5_447A_A8AE_BE0985497732_.wvu.PrintTitles" localSheetId="0" hidden="1">Main!#REF!</definedName>
    <definedName name="Z_90D81337_4A3E_42A8_86DD_53769237ED1E_.wvu.Cols" localSheetId="1" hidden="1">Data!#REF!,Data!#REF!,Data!#REF!,Data!#REF!,Data!#REF!,Data!#REF!,Data!#REF!</definedName>
    <definedName name="Z_90D81337_4A3E_42A8_86DD_53769237ED1E_.wvu.Cols" localSheetId="0" hidden="1">Main!$JC:$JC,Main!$SY:$SY,Main!$ACU:$ACU,Main!$AMQ:$AMQ,Main!$AWM:$AWM,Main!$BGI:$BGI,Main!$BQE:$BQE,Main!$CAA:$CAA,Main!$CJW:$CJW,Main!$CTS:$CTS,Main!$DDO:$DDO,Main!$DNK:$DNK,Main!$DXG:$DXG,Main!$EHC:$EHC,Main!$EQY:$EQY,Main!$FAU:$FAU,Main!$FKQ:$FKQ,Main!$FUM:$FUM,Main!$GEI:$GEI,Main!$GOE:$GOE,Main!$GYA:$GYA,Main!$HHW:$HHW,Main!$HRS:$HRS,Main!$IBO:$IBO,Main!$ILK:$ILK,Main!$IVG:$IVG,Main!$JFC:$JFC,Main!$JOY:$JOY,Main!$JYU:$JYU,Main!$KIQ:$KIQ,Main!$KSM:$KSM,Main!$LCI:$LCI,Main!$LME:$LME,Main!$LWA:$LWA,Main!$MFW:$MFW,Main!$MPS:$MPS,Main!$MZO:$MZO,Main!$NJK:$NJK,Main!$NTG:$NTG,Main!$ODC:$ODC,Main!$OMY:$OMY,Main!$OWU:$OWU,Main!$PGQ:$PGQ,Main!$PQM:$PQM,Main!$QAI:$QAI,Main!$QKE:$QKE,Main!$QUA:$QUA,Main!$RDW:$RDW,Main!$RNS:$RNS,Main!$RXO:$RXO,Main!$SHK:$SHK,Main!$SRG:$SRG,Main!$TBC:$TBC,Main!$TKY:$TKY,Main!$TUU:$TUU,Main!$UEQ:$UEQ,Main!$UOM:$UOM,Main!$UYI:$UYI,Main!$VIE:$VIE,Main!$VSA:$VSA,Main!$WBW:$WBW,Main!$WLS:$WLS,Main!$WVO:$WVO</definedName>
    <definedName name="Z_90D81337_4A3E_42A8_86DD_53769237ED1E_.wvu.Cols" localSheetId="2" hidden="1">Tools!$E:$F,Tools!$L:$M</definedName>
    <definedName name="Z_90D81337_4A3E_42A8_86DD_53769237ED1E_.wvu.PrintArea" localSheetId="1" hidden="1">Data!$A$3:$Q$24</definedName>
    <definedName name="Z_90D81337_4A3E_42A8_86DD_53769237ED1E_.wvu.PrintArea" localSheetId="0" hidden="1">Main!$A$24:$E$103</definedName>
    <definedName name="Z_90D81337_4A3E_42A8_86DD_53769237ED1E_.wvu.PrintTitles" localSheetId="1" hidden="1">Data!$A:$A,Data!$1:$2</definedName>
    <definedName name="Z_90D81337_4A3E_42A8_86DD_53769237ED1E_.wvu.PrintTitles" localSheetId="0" hidden="1">Main!#REF!</definedName>
  </definedNames>
  <calcPr calcId="152511"/>
  <customWorkbookViews>
    <customWorkbookView name="NSeftor - Personal View" guid="{90D81337-4A3E-42A8-86DD-53769237ED1E}" mergeInterval="0" personalView="1" maximized="1" xWindow="1" yWindow="1" windowWidth="1218" windowHeight="833" tabRatio="750" activeSheetId="1"/>
    <customWorkbookView name="Cay Bradley - Personal View" guid="{62DB6109-CAC5-447A-A8AE-BE0985497732}" mergeInterval="0" personalView="1" maximized="1" xWindow="1" yWindow="1" windowWidth="1362" windowHeight="538" tabRatio="750" activeSheetId="1"/>
  </customWorkbookViews>
</workbook>
</file>

<file path=xl/calcChain.xml><?xml version="1.0" encoding="utf-8"?>
<calcChain xmlns="http://schemas.openxmlformats.org/spreadsheetml/2006/main">
  <c r="A2" i="2" l="1"/>
  <c r="L19" i="9"/>
  <c r="K19" i="9"/>
  <c r="J19" i="9"/>
  <c r="I19" i="9"/>
  <c r="L18" i="9"/>
  <c r="K18" i="9"/>
  <c r="J18" i="9"/>
  <c r="I18" i="9"/>
  <c r="L17" i="9"/>
  <c r="K17" i="9"/>
  <c r="J17" i="9"/>
  <c r="I17" i="9"/>
  <c r="L16" i="9"/>
  <c r="K16" i="9"/>
  <c r="J16" i="9"/>
  <c r="I16" i="9"/>
  <c r="L15" i="9"/>
  <c r="K15" i="9"/>
  <c r="J15" i="9"/>
  <c r="I15" i="9"/>
  <c r="L14" i="9"/>
  <c r="K14" i="9"/>
  <c r="J14" i="9"/>
  <c r="I14" i="9"/>
  <c r="L13" i="9"/>
  <c r="K13" i="9"/>
  <c r="J13" i="9"/>
  <c r="I13" i="9"/>
  <c r="L12" i="9"/>
  <c r="K12" i="9"/>
  <c r="J12" i="9"/>
  <c r="I12" i="9"/>
  <c r="K11" i="9" l="1"/>
  <c r="K10" i="9"/>
  <c r="L10" i="9"/>
  <c r="A15" i="9" l="1"/>
  <c r="A16" i="9"/>
  <c r="A17" i="9"/>
  <c r="A18" i="9"/>
  <c r="A19" i="9"/>
  <c r="A10" i="9"/>
  <c r="C27" i="1" l="1"/>
  <c r="M4" i="9" l="1"/>
  <c r="B4" i="9"/>
  <c r="A4" i="9"/>
  <c r="A14" i="9" l="1"/>
  <c r="A13" i="9"/>
  <c r="A12" i="9"/>
  <c r="L11" i="9"/>
  <c r="J11" i="9"/>
  <c r="I11" i="9"/>
  <c r="A11" i="9"/>
  <c r="D11" i="9" s="1"/>
  <c r="J10" i="9"/>
  <c r="I10" i="9"/>
  <c r="E11" i="9" l="1"/>
  <c r="B11" i="9"/>
  <c r="H11" i="9"/>
  <c r="C11" i="9"/>
  <c r="H14" i="9"/>
  <c r="E14" i="9"/>
  <c r="D14" i="9"/>
  <c r="C14" i="9"/>
  <c r="B14" i="9"/>
  <c r="H13" i="9"/>
  <c r="E13" i="9"/>
  <c r="D13" i="9"/>
  <c r="C13" i="9"/>
  <c r="B13" i="9"/>
  <c r="H12" i="9"/>
  <c r="E12" i="9"/>
  <c r="D12" i="9"/>
  <c r="C12" i="9"/>
  <c r="B12" i="9"/>
  <c r="B6" i="9"/>
  <c r="A6" i="9"/>
  <c r="B2" i="9" l="1"/>
  <c r="B15" i="9" l="1"/>
  <c r="C15" i="9"/>
  <c r="D15" i="9"/>
  <c r="E15" i="9"/>
  <c r="H15" i="9"/>
  <c r="B16" i="9"/>
  <c r="C16" i="9"/>
  <c r="D16" i="9"/>
  <c r="E16" i="9"/>
  <c r="H16" i="9"/>
  <c r="B17" i="9"/>
  <c r="C17" i="9"/>
  <c r="D17" i="9"/>
  <c r="E17" i="9"/>
  <c r="H17" i="9"/>
  <c r="B18" i="9"/>
  <c r="C18" i="9"/>
  <c r="D18" i="9"/>
  <c r="E18" i="9"/>
  <c r="H18" i="9"/>
  <c r="B19" i="9"/>
  <c r="C19" i="9"/>
  <c r="D19" i="9"/>
  <c r="E19" i="9"/>
  <c r="H19" i="9"/>
  <c r="C38" i="1" l="1"/>
  <c r="A3" i="2" l="1"/>
  <c r="C29" i="1"/>
  <c r="A4" i="2" l="1"/>
  <c r="F3" i="2"/>
  <c r="A4" i="4" l="1"/>
  <c r="N31" i="3"/>
  <c r="O31" i="3" s="1"/>
  <c r="L28" i="3"/>
  <c r="L27" i="3"/>
  <c r="L26" i="3"/>
  <c r="L25" i="3"/>
  <c r="L24" i="3"/>
  <c r="L23" i="3"/>
  <c r="L22" i="3"/>
  <c r="L21" i="3"/>
  <c r="L20" i="3"/>
  <c r="L19" i="3"/>
  <c r="L18" i="3"/>
  <c r="L17" i="3"/>
  <c r="L16" i="3"/>
  <c r="L15" i="3"/>
  <c r="L14" i="3"/>
  <c r="L13" i="3"/>
  <c r="L12" i="3"/>
  <c r="L11" i="3"/>
  <c r="L10" i="3"/>
  <c r="L9" i="3"/>
  <c r="P31" i="3"/>
  <c r="G31" i="3"/>
  <c r="I31" i="3" s="1"/>
  <c r="E10" i="3"/>
  <c r="E11" i="3"/>
  <c r="E12" i="3"/>
  <c r="E13" i="3"/>
  <c r="E14" i="3"/>
  <c r="E15" i="3"/>
  <c r="E16" i="3"/>
  <c r="E17" i="3"/>
  <c r="E18" i="3"/>
  <c r="E19" i="3"/>
  <c r="E20" i="3"/>
  <c r="E21" i="3"/>
  <c r="E22" i="3"/>
  <c r="E23" i="3"/>
  <c r="E24" i="3"/>
  <c r="E25" i="3"/>
  <c r="E26" i="3"/>
  <c r="E27" i="3"/>
  <c r="E28" i="3"/>
  <c r="E9" i="3"/>
  <c r="M25" i="3" l="1"/>
  <c r="M21" i="3"/>
  <c r="M17" i="3"/>
  <c r="M13" i="3"/>
  <c r="M9" i="3"/>
  <c r="M24" i="3"/>
  <c r="M20" i="3"/>
  <c r="M26" i="3"/>
  <c r="M22" i="3"/>
  <c r="M18" i="3"/>
  <c r="M14" i="3"/>
  <c r="M10" i="3"/>
  <c r="M16" i="3"/>
  <c r="M27" i="3"/>
  <c r="M23" i="3"/>
  <c r="M19" i="3"/>
  <c r="M15" i="3"/>
  <c r="M11" i="3"/>
  <c r="M28" i="3"/>
  <c r="M12" i="3"/>
  <c r="H31" i="3"/>
  <c r="F10" i="3" l="1"/>
  <c r="F18" i="3"/>
  <c r="F26" i="3"/>
  <c r="F15" i="3"/>
  <c r="F23" i="3"/>
  <c r="F24" i="3"/>
  <c r="F13" i="3"/>
  <c r="F21" i="3"/>
  <c r="F14" i="3"/>
  <c r="F19" i="3"/>
  <c r="F25" i="3"/>
  <c r="F16" i="3"/>
  <c r="F9" i="3"/>
  <c r="F11" i="3"/>
  <c r="F27" i="3"/>
  <c r="F12" i="3"/>
  <c r="F28" i="3"/>
  <c r="F22" i="3"/>
  <c r="F20" i="3"/>
  <c r="F17" i="3"/>
  <c r="C10" i="9"/>
  <c r="B10" i="9"/>
  <c r="D10" i="9"/>
  <c r="E10" i="9"/>
  <c r="H10" i="9"/>
</calcChain>
</file>

<file path=xl/sharedStrings.xml><?xml version="1.0" encoding="utf-8"?>
<sst xmlns="http://schemas.openxmlformats.org/spreadsheetml/2006/main" count="568" uniqueCount="255">
  <si>
    <t>Domain</t>
  </si>
  <si>
    <t>Sample</t>
  </si>
  <si>
    <t>Period</t>
  </si>
  <si>
    <t>Dichotomous</t>
  </si>
  <si>
    <t>ANCOVA adj post</t>
  </si>
  <si>
    <t>ANCOVA unadj pre &amp; post</t>
  </si>
  <si>
    <t>ANCOVA unadj pre &amp; post &amp; corr</t>
  </si>
  <si>
    <t>HLM level-2 coefficient</t>
  </si>
  <si>
    <t>ANOVA F-test</t>
  </si>
  <si>
    <t>ANCOVA F-test &amp; corr</t>
  </si>
  <si>
    <t>N</t>
  </si>
  <si>
    <t>OLS</t>
  </si>
  <si>
    <t>Standardized Test?</t>
  </si>
  <si>
    <t>Face Validity?</t>
  </si>
  <si>
    <t>Outcomes</t>
  </si>
  <si>
    <t>Stage 1: Preliminary Screening</t>
  </si>
  <si>
    <t>Yes/No</t>
  </si>
  <si>
    <t>Supporting Information, Concerns, or Questions</t>
  </si>
  <si>
    <t>Pages</t>
  </si>
  <si>
    <t>Yes</t>
  </si>
  <si>
    <t>No</t>
  </si>
  <si>
    <t>Stage 2: Quality of Evidence (if the study passes Stage 1)</t>
  </si>
  <si>
    <t>Conservative</t>
  </si>
  <si>
    <t>Liberal</t>
  </si>
  <si>
    <t>Mean</t>
  </si>
  <si>
    <t>SD</t>
  </si>
  <si>
    <t>Tools</t>
  </si>
  <si>
    <r>
      <rPr>
        <u/>
        <sz val="9"/>
        <rFont val="Calibri"/>
        <family val="2"/>
      </rPr>
      <t>Effectiveness</t>
    </r>
    <r>
      <rPr>
        <sz val="9"/>
        <rFont val="Calibri"/>
        <family val="2"/>
      </rPr>
      <t>: Does the study examine the effect of an intervention?</t>
    </r>
  </si>
  <si>
    <t>Binary?</t>
  </si>
  <si>
    <t>Select Boundary</t>
  </si>
  <si>
    <t>t-stat</t>
  </si>
  <si>
    <t>Complete Yellow and Orange Sections of Data Tab (click here)</t>
  </si>
  <si>
    <t>Construct</t>
  </si>
  <si>
    <r>
      <t xml:space="preserve">Combining Findings. Enter information in green cells, copy </t>
    </r>
    <r>
      <rPr>
        <b/>
        <u/>
        <sz val="9"/>
        <rFont val="Calibri"/>
        <family val="2"/>
      </rPr>
      <t>values</t>
    </r>
    <r>
      <rPr>
        <b/>
        <sz val="9"/>
        <rFont val="Calibri"/>
        <family val="2"/>
      </rPr>
      <t xml:space="preserve"> from average cells to Measures Sheet. Repeat columns (K-P) as necessary.</t>
    </r>
  </si>
  <si>
    <t>Meets WWC requirements?</t>
  </si>
  <si>
    <t>Unadjusted post-intervention</t>
  </si>
  <si>
    <t>This guide is intended for use by individuals trained and certified in WWC review standards and procedures and in conjunction with the WWC Procedures and Standards Handbook.</t>
  </si>
  <si>
    <t xml:space="preserve">Notes or concerns about the measure </t>
  </si>
  <si>
    <t>Cluster RCT</t>
  </si>
  <si>
    <t xml:space="preserve"> </t>
  </si>
  <si>
    <t xml:space="preserve">Study design </t>
  </si>
  <si>
    <t>Select Rating</t>
  </si>
  <si>
    <t>Select Design</t>
  </si>
  <si>
    <t>Select how effect sizes will be calculated</t>
  </si>
  <si>
    <t xml:space="preserve">Y </t>
  </si>
  <si>
    <t xml:space="preserve">N </t>
  </si>
  <si>
    <t>Y/N</t>
  </si>
  <si>
    <t>Y/N/NA</t>
  </si>
  <si>
    <t>Not Applicable</t>
  </si>
  <si>
    <t>Support for implementation</t>
  </si>
  <si>
    <t>Filename</t>
  </si>
  <si>
    <t>Notes</t>
  </si>
  <si>
    <t>Release Date</t>
  </si>
  <si>
    <t>WWC Study Review Guide for SCDs</t>
  </si>
  <si>
    <t>Multiple Baseline</t>
  </si>
  <si>
    <t>Multiple Probe</t>
  </si>
  <si>
    <t>Alternating Treatment</t>
  </si>
  <si>
    <t>Other</t>
  </si>
  <si>
    <t>Describe the unit of analysis</t>
  </si>
  <si>
    <t>Yes/No/Uncertain</t>
  </si>
  <si>
    <t>Uncertain</t>
  </si>
  <si>
    <t>Select a study design at the top of Stage 2 of the SRG.</t>
  </si>
  <si>
    <r>
      <rPr>
        <u/>
        <sz val="10"/>
        <rFont val="Arial"/>
        <family val="2"/>
      </rPr>
      <t>Do phases meet criteria involving the number of data points to qualify as an attempt to demonstrate an effect?</t>
    </r>
    <r>
      <rPr>
        <sz val="10"/>
        <rFont val="Arial"/>
        <family val="2"/>
      </rPr>
      <t xml:space="preserve"> Describe the number of phases and the number of data points within each phase.</t>
    </r>
  </si>
  <si>
    <t>Not applicable based on study design selected.</t>
  </si>
  <si>
    <r>
      <rPr>
        <u/>
        <sz val="10"/>
        <rFont val="Arial"/>
        <family val="2"/>
      </rPr>
      <t>Does each case not receiving the intervention have a probe point in a session where another case either (a) first receives the intervention or (b) reaches the pre-specified intervention criterion</t>
    </r>
    <r>
      <rPr>
        <sz val="10"/>
        <rFont val="Arial"/>
        <family val="2"/>
      </rPr>
      <t>? This point must be consistent in level and trend with the case’s previous baseline points.</t>
    </r>
  </si>
  <si>
    <t>Additional Criteria for Multiple Probe Designs</t>
  </si>
  <si>
    <t>Yes/No/Uncertain or Not Applicable</t>
  </si>
  <si>
    <t>Complete Green Section of Data Tab (click here)</t>
  </si>
  <si>
    <t>Strong evidence</t>
  </si>
  <si>
    <t>Moderate evidence</t>
  </si>
  <si>
    <t>No evidence</t>
  </si>
  <si>
    <t>Visual Analysis</t>
  </si>
  <si>
    <t>Strong/Moderate/No Evidence</t>
  </si>
  <si>
    <r>
      <rPr>
        <u/>
        <sz val="9"/>
        <rFont val="Calibri"/>
        <family val="2"/>
      </rPr>
      <t>Age or Grade Range</t>
    </r>
    <r>
      <rPr>
        <sz val="9"/>
        <rFont val="Calibri"/>
        <family val="2"/>
      </rPr>
      <t>: Does the study examine students in the age or grade range specified in the review protocol?</t>
    </r>
  </si>
  <si>
    <t>Outcome Period</t>
  </si>
  <si>
    <t>WWC_SRGforSCD_S3 V1.xlsx</t>
  </si>
  <si>
    <t>Based on WWC_SRGforSCD_011514sm.xlsx but brought into closer alignment with the revised WWC_SRGforRCTandQED_S3_V1.xlsx</t>
  </si>
  <si>
    <t xml:space="preserve">Replaced all rows in Stage 1 so colors programming etc matched WWC_SRGforRCTandQED. </t>
  </si>
  <si>
    <t>Study ID</t>
  </si>
  <si>
    <t>Full Citation</t>
  </si>
  <si>
    <t>Developed and Maintained Under ED-IES-13-C-0010</t>
  </si>
  <si>
    <t>Reviewer Number</t>
  </si>
  <si>
    <t>Review Date</t>
  </si>
  <si>
    <t>Short Response</t>
  </si>
  <si>
    <t>Overview</t>
  </si>
  <si>
    <r>
      <rPr>
        <u/>
        <sz val="9"/>
        <rFont val="Calibri"/>
        <family val="2"/>
        <scheme val="minor"/>
      </rPr>
      <t>Standards and Protocol</t>
    </r>
    <r>
      <rPr>
        <sz val="9"/>
        <rFont val="Calibri"/>
        <family val="2"/>
        <scheme val="minor"/>
      </rPr>
      <t>: Standards version and name and version number of the protocol(s) being used for review</t>
    </r>
  </si>
  <si>
    <t>Standards Version</t>
  </si>
  <si>
    <t>Review Protocol and Version</t>
  </si>
  <si>
    <t>Screening Criteria</t>
  </si>
  <si>
    <r>
      <rPr>
        <u/>
        <sz val="9"/>
        <rFont val="Calibri"/>
        <family val="2"/>
      </rPr>
      <t>Sample Alignment</t>
    </r>
    <r>
      <rPr>
        <sz val="9"/>
        <rFont val="Calibri"/>
        <family val="2"/>
      </rPr>
      <t>: Does the study meet the requirements for sample characteristics specified in the review protocol?</t>
    </r>
  </si>
  <si>
    <r>
      <rPr>
        <b/>
        <sz val="12"/>
        <color rgb="FF00B050"/>
        <rFont val="Calibri"/>
        <family val="2"/>
        <scheme val="minor"/>
      </rPr>
      <t>WWC Study Review Guide for Single-Case Design Studies</t>
    </r>
    <r>
      <rPr>
        <b/>
        <sz val="14"/>
        <color rgb="FF00B050"/>
        <rFont val="Calibri"/>
        <family val="2"/>
        <scheme val="minor"/>
      </rPr>
      <t xml:space="preserve">
</t>
    </r>
    <r>
      <rPr>
        <b/>
        <sz val="9"/>
        <rFont val="Calibri"/>
        <family val="2"/>
        <scheme val="minor"/>
      </rPr>
      <t>This guide is intended for use by individuals trained and certified in WWC Single-Case Design 
Standards and in conjunction with the WWC Procedures and Standards Handbook.</t>
    </r>
  </si>
  <si>
    <t xml:space="preserve">... the measures of effectiveness cannot be attributed solely to the intervention. </t>
  </si>
  <si>
    <t>Measure</t>
  </si>
  <si>
    <r>
      <t>Do phases meet criteria involving the number of data points to qualify as an attempt to demonstrate an effect?</t>
    </r>
    <r>
      <rPr>
        <sz val="10"/>
        <rFont val="Arial"/>
        <family val="2"/>
      </rPr>
      <t xml:space="preserve"> Reversal/withdrawal designs must have at least 4 phases with at least 5 data points per phase to Meet WWC Single-Case Design Standards without Reservations. Must have at least four phases with at least 3 data points per phase to Meet WWC Single-Case Design Standards with Reservations.</t>
    </r>
  </si>
  <si>
    <r>
      <t>Do phases meet criteria involving the number of data points to qualify as an attempt to demonstrate an effect?</t>
    </r>
    <r>
      <rPr>
        <sz val="10"/>
        <rFont val="Arial"/>
        <family val="2"/>
      </rPr>
      <t xml:space="preserve"> Alternating treatment designs must have at least 5 data points per condition and at most 2 data points per phase to Meet WWC Single-Case Design Standards without Reservations. Must have at least 4 data points per condition and at most 2 data points per phase to Meet WWC Single-Case Design Standards with Reservations. Designs including multiple intervention comparisons (e.g., A vs. B, A vs. C, C vs. B) are rated separately for each comparison.</t>
    </r>
  </si>
  <si>
    <r>
      <rPr>
        <u/>
        <sz val="10"/>
        <rFont val="Arial"/>
        <family val="2"/>
      </rPr>
      <t>Do initial pre-intervention sessions overlap vertically</t>
    </r>
    <r>
      <rPr>
        <sz val="10"/>
        <rFont val="Arial"/>
        <family val="2"/>
      </rPr>
      <t>? Within the first 3 sessions, the design must include 3 consecutive probe points for each case to Meet WWC Single-Case Design Standards without Reservations or at least 1 probe point for each case to Meet WWC Single-Case Design Standards with Reservations.</t>
    </r>
  </si>
  <si>
    <r>
      <rPr>
        <u/>
        <sz val="10"/>
        <rFont val="Arial"/>
        <family val="2"/>
      </rPr>
      <t>Are probe points available just prior to introducing the independent variabl</t>
    </r>
    <r>
      <rPr>
        <sz val="10"/>
        <rFont val="Arial"/>
        <family val="2"/>
      </rPr>
      <t>e? Within the 3 sessions just prior to introducing the independent variable, the design must include 3 consecutive probe points for each case to Meet WWC Single-Case Design Standards without Reservations or at least 1 probe point for each case to Meet WWC Single-Case Design Standards with Reservations.</t>
    </r>
  </si>
  <si>
    <t>Meets WWC Pilot SCD Standards Without Reservations</t>
  </si>
  <si>
    <t>Meets WWC Pilot SCD Standards With Reservations</t>
  </si>
  <si>
    <t>Does Not Meet WWC Pilot SCD Standards</t>
  </si>
  <si>
    <t>Select Evidence Rating</t>
  </si>
  <si>
    <t>Reversal/Withdrawal</t>
  </si>
  <si>
    <t>Same</t>
  </si>
  <si>
    <t xml:space="preserve">Unlocked Main Cell A30 and Main Cell D51. Also changed protected services to allow cell and row formatting. </t>
  </si>
  <si>
    <t xml:space="preserve">Updated attrition cell (Main Tab, Cell C49) to be pull-down (Yes, No, Uncertain, Not Applicable) but ALL TEXT staying grey as the decision doesn't affect the rating. </t>
  </si>
  <si>
    <t>Corrected text in Main Tab, Cell C23 so reads "If the study does not meet" rather than "If the study is not meet".</t>
  </si>
  <si>
    <t>... is out of the scope of the protocol.</t>
  </si>
  <si>
    <t>... does not use a sample aligned with the protocol.</t>
  </si>
  <si>
    <t>… does not use an eligible design.</t>
  </si>
  <si>
    <t xml:space="preserve">… the eligible outcomes do not meet WWC requirements. </t>
  </si>
  <si>
    <t>… conditions for manipulation of the independent variable are not determined by the researcher.</t>
  </si>
  <si>
    <t>Additional Criteria for Multiple Baseline and Multiple Probe Designs</t>
  </si>
  <si>
    <t>Additional Criteria MB MP</t>
  </si>
  <si>
    <t>Do the cases overlap such that when one case first receives the intervention, the cases remaining in the baseline phase have baseline probe points both before and after the intervention is introduced? These baseline probe points must be consistent in level and trend.</t>
  </si>
  <si>
    <t xml:space="preserve">The study is eligible for review. An explanation for that decision is below. </t>
  </si>
  <si>
    <t>Select Disposition Code for Does Not Meet WWC Pilot SCD Standards Rating or Indicate Meets WWC Pilot SCD Standards With or Without Reservations</t>
  </si>
  <si>
    <t>The study meets WWC Pilot SCD Standards with or without reservations. An explanation for the highest rating is below.</t>
  </si>
  <si>
    <t>WWC_SRGforSCD_S3_V1_N6.xlsx</t>
  </si>
  <si>
    <t>Updated version number to 6</t>
  </si>
  <si>
    <t>Updated date to August 18 2014</t>
  </si>
  <si>
    <t>Revised text in Row 37. Old text: "INSERT".
New Text: "Inter-assessor agreement measurement: Does the study collect inter-assessor agreement data on at least 20% of all sessions?"</t>
  </si>
  <si>
    <t>Added new Row 38. "Does the report provide sufficient inter-assessor data to not need the footnote for inter-assessor agreement? A footnote is required if the study does not indicate whether inter-assessor agreement data was collected on at least 20% of the data points in each condition."</t>
  </si>
  <si>
    <t>Added new Rows 43 ("Additional Criteria for Multiple Baseline and Multiple Probe Designs") and 44 ("Do the cases overlap such that when one case first receives the intervention, the cases remaining in the baseline phase have baseline probe points both before and after the intervention is introduced? These baseline probe points must be consistent in level and trend.")</t>
  </si>
  <si>
    <t xml:space="preserve">Modified D22 and B23 to require explanation if the study is eligible. </t>
  </si>
  <si>
    <t xml:space="preserve">Modified D54 and B55 to require explanation if the study is rated Meets WWC Pilot SCD Standards With or Without Reservations. </t>
  </si>
  <si>
    <t>Added Reversal/Withdrawal to Study Design Pull down and ensured text was pulled correctly.</t>
  </si>
  <si>
    <r>
      <t xml:space="preserve">Do phases meet criteria involving the number of data points to qualify as an attempt to demonstrate an effect? </t>
    </r>
    <r>
      <rPr>
        <sz val="10"/>
        <rFont val="Arial"/>
        <family val="2"/>
      </rPr>
      <t xml:space="preserve"> Multiple baseline and multiple probe designs must have at least 6 phases with at least 5 data points per phase to Meet WWC Single-Case Design Standards without Reservations and must have at least 6 phases with at least 3 data points per phase to Meet WWC Single-Case Design Standards with Reservations. These designs also implicitly require some concurrence in the timing of baseline phases across cases.</t>
    </r>
  </si>
  <si>
    <t xml:space="preserve">NO CHANGE in the version number etc. </t>
  </si>
  <si>
    <t xml:space="preserve">Unlocked Data Tab "Supporting…" columns. </t>
  </si>
  <si>
    <t>In summary, describe the following:</t>
  </si>
  <si>
    <t>Question 1:</t>
  </si>
  <si>
    <t>Response 1:</t>
  </si>
  <si>
    <t>Question 2:</t>
  </si>
  <si>
    <t>Response 2:</t>
  </si>
  <si>
    <t>Question 3:</t>
  </si>
  <si>
    <t>Response 3:</t>
  </si>
  <si>
    <t>OVERALL RATING</t>
  </si>
  <si>
    <t>Information about the Study Design(s) and Unit of Analysis</t>
  </si>
  <si>
    <t>Does the study use a reversal/withdrawal design?</t>
  </si>
  <si>
    <t>Does the study use a multiple baseline design?</t>
  </si>
  <si>
    <t>Does the study use a multiple probe design?</t>
  </si>
  <si>
    <t>Does the study use another design?</t>
  </si>
  <si>
    <t>Attempts to Demonstrate an Intervention Effect</t>
  </si>
  <si>
    <t>Determine if the Independent Variable was Actively Manipulated</t>
  </si>
  <si>
    <t>Determine if Outcomes Meet WWC Requirements</t>
  </si>
  <si>
    <t>Protocol</t>
  </si>
  <si>
    <t>Does the study use a changing criterion design?</t>
  </si>
  <si>
    <t>Author-Reported Findings</t>
  </si>
  <si>
    <t>WWC Findings</t>
  </si>
  <si>
    <t>Demonstrations of an Effect</t>
  </si>
  <si>
    <t>Attempts to Demonstrate an Effect</t>
  </si>
  <si>
    <t>Visual Analysis Rating</t>
  </si>
  <si>
    <t>Demonstrations of a Non-Effect</t>
  </si>
  <si>
    <t>Design</t>
  </si>
  <si>
    <t>Meets IAA requirements (see Main Tab)?</t>
  </si>
  <si>
    <r>
      <rPr>
        <u/>
        <sz val="9"/>
        <rFont val="Calibri"/>
        <family val="2"/>
      </rPr>
      <t>Intervention name:</t>
    </r>
    <r>
      <rPr>
        <sz val="9"/>
        <rFont val="Calibri"/>
        <family val="2"/>
      </rPr>
      <t xml:space="preserve"> Name of the intervention(s) reviewed in this SRG. Note if there are multiple versions/names for the product. </t>
    </r>
  </si>
  <si>
    <r>
      <rPr>
        <u/>
        <sz val="9"/>
        <rFont val="Calibri"/>
        <family val="2"/>
      </rPr>
      <t>Time</t>
    </r>
    <r>
      <rPr>
        <sz val="9"/>
        <rFont val="Calibri"/>
        <family val="2"/>
      </rPr>
      <t xml:space="preserve">: Was the study published within the time frame </t>
    </r>
    <r>
      <rPr>
        <sz val="9"/>
        <rFont val="Calibri"/>
        <family val="2"/>
      </rPr>
      <t>established in the review protocol?</t>
    </r>
  </si>
  <si>
    <r>
      <rPr>
        <u/>
        <sz val="9"/>
        <rFont val="Calibri"/>
        <family val="2"/>
      </rPr>
      <t>Location</t>
    </r>
    <r>
      <rPr>
        <sz val="9"/>
        <rFont val="Calibri"/>
        <family val="2"/>
      </rPr>
      <t>: Does the study examine sample members in a location specified in the review protocol?</t>
    </r>
  </si>
  <si>
    <r>
      <t>Did the authors collect</t>
    </r>
    <r>
      <rPr>
        <sz val="9"/>
        <rFont val="Calibri"/>
        <family val="2"/>
        <scheme val="minor"/>
      </rPr>
      <t xml:space="preserve"> IAA on at least 20% of all sessions?</t>
    </r>
  </si>
  <si>
    <r>
      <t xml:space="preserve">Is there at least one </t>
    </r>
    <r>
      <rPr>
        <sz val="9"/>
        <rFont val="Calibri"/>
        <family val="2"/>
        <scheme val="minor"/>
      </rPr>
      <t xml:space="preserve">eligible outcome that meets WWC </t>
    </r>
    <r>
      <rPr>
        <sz val="9"/>
        <rFont val="Calibri"/>
        <family val="2"/>
        <scheme val="minor"/>
      </rPr>
      <t xml:space="preserve">outcome requirements? </t>
    </r>
  </si>
  <si>
    <r>
      <rPr>
        <u/>
        <sz val="9"/>
        <rFont val="Calibri"/>
        <family val="2"/>
      </rPr>
      <t>Explanation for Screening Disposition</t>
    </r>
    <r>
      <rPr>
        <sz val="9"/>
        <rFont val="Calibri"/>
        <family val="2"/>
      </rPr>
      <t xml:space="preserve">: If the study does not meet WWC and review protocol screening criteria, provide a full explanation for the selected disposition code(s). If a study meets WWC and review protocol screening criteria, briefly summarize the reasons. </t>
    </r>
  </si>
  <si>
    <t>Does the design include at least three attempts to demonstrate an intervention effect at three different points in time?</t>
  </si>
  <si>
    <r>
      <t xml:space="preserve">Are there a sufficient number of data points in each phase? </t>
    </r>
    <r>
      <rPr>
        <b/>
        <sz val="9"/>
        <rFont val="Calibri"/>
        <family val="2"/>
        <scheme val="minor"/>
      </rPr>
      <t xml:space="preserve">Reversal/withdrawal designs </t>
    </r>
    <r>
      <rPr>
        <sz val="9"/>
        <rFont val="Calibri"/>
        <family val="2"/>
        <scheme val="minor"/>
      </rPr>
      <t>must have at least 5 data points per phase to Meet WWC Single-Case Design Standards without Reservations or 3 or 4 data points per phase to Meet WWC Single-Case Design Standards with Reservations. If not, are the protocol-specific requirements met?</t>
    </r>
  </si>
  <si>
    <r>
      <t xml:space="preserve">Are there a sufficient number of data points in each phase? </t>
    </r>
    <r>
      <rPr>
        <b/>
        <sz val="9"/>
        <rFont val="Calibri"/>
        <family val="2"/>
        <scheme val="minor"/>
      </rPr>
      <t>Multiple baseline and multiple probe designs</t>
    </r>
    <r>
      <rPr>
        <sz val="9"/>
        <rFont val="Calibri"/>
        <family val="2"/>
        <scheme val="minor"/>
      </rPr>
      <t xml:space="preserve"> must have at least 5 data points per phase to Meet WWC Single-Case Design Standards without Reservations or 3 or 4 data points per phase to Meet WWC Single-Case Design Standards with Reservations. If not, are the protocol-specific requirements met?</t>
    </r>
  </si>
  <si>
    <r>
      <t xml:space="preserve">Are there a sufficient number of data points in each phase? </t>
    </r>
    <r>
      <rPr>
        <b/>
        <sz val="9"/>
        <rFont val="Calibri"/>
        <family val="2"/>
        <scheme val="minor"/>
      </rPr>
      <t>Changing criterion designs</t>
    </r>
    <r>
      <rPr>
        <sz val="9"/>
        <rFont val="Calibri"/>
        <family val="2"/>
        <scheme val="minor"/>
      </rPr>
      <t xml:space="preserve"> must have at least 5 data points per phase to Meet WWC Single-Case Design Standards without Reservations or 3 or 4 data points per phase to Meet WWC Single-Case Design Standards with Reservations. If not, are the protocol-specific requirements met?</t>
    </r>
  </si>
  <si>
    <r>
      <t>Do initial baseline</t>
    </r>
    <r>
      <rPr>
        <sz val="9"/>
        <rFont val="Calibri"/>
        <family val="2"/>
        <scheme val="minor"/>
      </rPr>
      <t xml:space="preserve"> sessions for each case overlap vertically? Within the first 3 baseline sessions, the design must include 3 consecutive probe points for each case to Meet WWC Single-Case Design Standards without Reservations or at least 1 probe point for each case to Meet WWC Single-Case Design Standards with Reservations.</t>
    </r>
  </si>
  <si>
    <r>
      <t>What is the highest evidence rating</t>
    </r>
    <r>
      <rPr>
        <b/>
        <sz val="9"/>
        <color indexed="58"/>
        <rFont val="Calibri"/>
        <family val="2"/>
        <scheme val="minor"/>
      </rPr>
      <t>?</t>
    </r>
  </si>
  <si>
    <t>All eligible outcomes reported and how they were measured</t>
  </si>
  <si>
    <t xml:space="preserve">Consistent measure and data collection process? </t>
  </si>
  <si>
    <t>Age(s)/
Grade(s)</t>
  </si>
  <si>
    <r>
      <t xml:space="preserve">Are there a sufficient number of data points? </t>
    </r>
    <r>
      <rPr>
        <b/>
        <sz val="9"/>
        <rFont val="Calibri"/>
        <family val="2"/>
        <scheme val="minor"/>
      </rPr>
      <t>Alternating treatment designs</t>
    </r>
    <r>
      <rPr>
        <sz val="9"/>
        <rFont val="Calibri"/>
        <family val="2"/>
        <scheme val="minor"/>
      </rPr>
      <t xml:space="preserve"> must have at least 5 data points per condition and at most 2 consecutive data points per condition to Meet WWC Single-Case Design Standards without Reservations. They must have at least 4 data points per condition and at most 2 consecutive data points per condition to Meet WWC Single-Case Design Standards with Reservations.  If not, are the protocol-specific requirements met? Designs including multiple intervention comparisons (e.g., A vs. B, A vs. C, C vs. B) are rated separately for each comparison. </t>
    </r>
  </si>
  <si>
    <r>
      <rPr>
        <b/>
        <sz val="9"/>
        <rFont val="Calibri"/>
        <family val="2"/>
        <scheme val="minor"/>
      </rPr>
      <t xml:space="preserve">Compare </t>
    </r>
    <r>
      <rPr>
        <b/>
        <u/>
        <sz val="9"/>
        <rFont val="Calibri"/>
        <family val="2"/>
        <scheme val="minor"/>
      </rPr>
      <t>Level</t>
    </r>
    <r>
      <rPr>
        <b/>
        <sz val="9"/>
        <rFont val="Calibri"/>
        <family val="2"/>
        <scheme val="minor"/>
      </rPr>
      <t xml:space="preserve">, </t>
    </r>
    <r>
      <rPr>
        <b/>
        <u/>
        <sz val="9"/>
        <rFont val="Calibri"/>
        <family val="2"/>
        <scheme val="minor"/>
      </rPr>
      <t>Trend</t>
    </r>
    <r>
      <rPr>
        <b/>
        <sz val="9"/>
        <rFont val="Calibri"/>
        <family val="2"/>
        <scheme val="minor"/>
      </rPr>
      <t xml:space="preserve">, and </t>
    </r>
    <r>
      <rPr>
        <b/>
        <u/>
        <sz val="9"/>
        <rFont val="Calibri"/>
        <family val="2"/>
        <scheme val="minor"/>
      </rPr>
      <t>Variability</t>
    </r>
    <r>
      <rPr>
        <b/>
        <sz val="9"/>
        <rFont val="Calibri"/>
        <family val="2"/>
        <scheme val="minor"/>
      </rPr>
      <t xml:space="preserve"> for Adjacent Phases</t>
    </r>
    <r>
      <rPr>
        <sz val="9"/>
        <rFont val="Calibri"/>
        <family val="2"/>
        <scheme val="minor"/>
      </rPr>
      <t>: Are there differences in the level, trend, and variability of data between each phase and the next phase? (For alternating treatment designs, the trend does not need to be assessed due to the limited number of data points in each phase.)</t>
    </r>
  </si>
  <si>
    <r>
      <rPr>
        <b/>
        <sz val="9"/>
        <rFont val="Calibri"/>
        <family val="2"/>
        <scheme val="minor"/>
      </rPr>
      <t xml:space="preserve">Compare </t>
    </r>
    <r>
      <rPr>
        <b/>
        <u/>
        <sz val="9"/>
        <rFont val="Calibri"/>
        <family val="2"/>
        <scheme val="minor"/>
      </rPr>
      <t>Overlap</t>
    </r>
    <r>
      <rPr>
        <b/>
        <sz val="9"/>
        <rFont val="Calibri"/>
        <family val="2"/>
        <scheme val="minor"/>
      </rPr>
      <t xml:space="preserve"> and </t>
    </r>
    <r>
      <rPr>
        <b/>
        <u/>
        <sz val="9"/>
        <rFont val="Calibri"/>
        <family val="2"/>
        <scheme val="minor"/>
      </rPr>
      <t>Immediacy of Effect</t>
    </r>
    <r>
      <rPr>
        <b/>
        <sz val="9"/>
        <rFont val="Calibri"/>
        <family val="2"/>
        <scheme val="minor"/>
      </rPr>
      <t xml:space="preserve"> for Adjacent Phases</t>
    </r>
    <r>
      <rPr>
        <sz val="9"/>
        <rFont val="Calibri"/>
        <family val="2"/>
        <scheme val="minor"/>
      </rPr>
      <t>: Is there an immediate effect and an absence of overlap between each phase and the next phase?</t>
    </r>
  </si>
  <si>
    <t>Select Disposition Code if the Study is Ineligible for Review or Indicate that the Study is Eligible for Review</t>
  </si>
  <si>
    <t>Uncertain (Footnote Needed)</t>
  </si>
  <si>
    <t xml:space="preserve">… there are insufficient data to evaluate the attempts to demonstrate an intervention effect. </t>
  </si>
  <si>
    <t xml:space="preserve">… no graphical illustration of evidence is provided. </t>
  </si>
  <si>
    <r>
      <t xml:space="preserve">WWC Study Review Guide for Single-Case Design Studies
</t>
    </r>
    <r>
      <rPr>
        <b/>
        <sz val="12"/>
        <color theme="1"/>
        <rFont val="Calibri"/>
        <family val="2"/>
        <scheme val="minor"/>
      </rPr>
      <t>This guide is intended for use by individuals trained and certified in WWC Single-Case Design 
Standards and in conjunction with the WWC Procedures and Standards Handbook.</t>
    </r>
  </si>
  <si>
    <r>
      <rPr>
        <u/>
        <sz val="9"/>
        <rFont val="Calibri"/>
        <family val="2"/>
      </rPr>
      <t>Focus</t>
    </r>
    <r>
      <rPr>
        <sz val="9"/>
        <rFont val="Calibri"/>
        <family val="2"/>
      </rPr>
      <t>: Is the intervention a program, product, policy, or practice aligned with the review protocol?</t>
    </r>
  </si>
  <si>
    <t>Does the study use an alternating treatment design?</t>
  </si>
  <si>
    <t>Any outcomes that are ineligible. Provide details about the measurement domain(s) and a brief rationale for why these outcomes are not eligible.</t>
  </si>
  <si>
    <t xml:space="preserve">Do graphs present the timing of sessions consistently across all cases in the design (e.g., does Session 1 for all cases occur at the same time)? </t>
  </si>
  <si>
    <r>
      <t>Explanation for Rating Disposition:</t>
    </r>
    <r>
      <rPr>
        <sz val="9"/>
        <color theme="1"/>
        <rFont val="Calibri"/>
        <family val="2"/>
        <scheme val="minor"/>
      </rPr>
      <t xml:space="preserve"> If the study is rated D</t>
    </r>
    <r>
      <rPr>
        <i/>
        <sz val="9"/>
        <color theme="1"/>
        <rFont val="Calibri"/>
        <family val="2"/>
        <scheme val="minor"/>
      </rPr>
      <t>oes Not Meet WWC Pilot SCD Standard</t>
    </r>
    <r>
      <rPr>
        <sz val="9"/>
        <color theme="1"/>
        <rFont val="Calibri"/>
        <family val="2"/>
        <scheme val="minor"/>
      </rPr>
      <t xml:space="preserve">, provide a full explanation for the applicable disposition code(s).  If a study </t>
    </r>
    <r>
      <rPr>
        <i/>
        <sz val="9"/>
        <color theme="1"/>
        <rFont val="Calibri"/>
        <family val="2"/>
        <scheme val="minor"/>
      </rPr>
      <t>Meets WWC Pilot SCD Standards With or Without Reservations,</t>
    </r>
    <r>
      <rPr>
        <sz val="9"/>
        <color theme="1"/>
        <rFont val="Calibri"/>
        <family val="2"/>
        <scheme val="minor"/>
      </rPr>
      <t xml:space="preserve"> briefly describe the contrast(s) that have those rating(s).</t>
    </r>
  </si>
  <si>
    <t xml:space="preserve">Is the study free of other data or analytic issues that would affect the rating (e.g., confounds)? </t>
  </si>
  <si>
    <t>Not Overaligned</t>
  </si>
  <si>
    <t xml:space="preserve">Graphical Illustration of Data </t>
  </si>
  <si>
    <t xml:space="preserve">Does the study present a graphical illustration of the data for at least one experiment? </t>
  </si>
  <si>
    <r>
      <t xml:space="preserve">Does the study meet WWC and review protocol screening criteria?
</t>
    </r>
    <r>
      <rPr>
        <sz val="9"/>
        <color indexed="58"/>
        <rFont val="Calibri"/>
        <family val="2"/>
        <scheme val="minor"/>
      </rPr>
      <t>If more than one disposition is appropriate, copy and insert this row and select the additional disposition code.</t>
    </r>
  </si>
  <si>
    <t>FOR EACH EXPERIMENT, INDICATE PARTICIPANT, DESIGN, OUTCOME, AS NEEDED</t>
  </si>
  <si>
    <r>
      <t>Explanation for Rating Disposition:</t>
    </r>
    <r>
      <rPr>
        <sz val="9"/>
        <color theme="1"/>
        <rFont val="Calibri"/>
        <family val="2"/>
        <scheme val="minor"/>
      </rPr>
      <t xml:space="preserve"> If the experiment is rated </t>
    </r>
    <r>
      <rPr>
        <i/>
        <sz val="9"/>
        <color theme="1"/>
        <rFont val="Calibri"/>
        <family val="2"/>
        <scheme val="minor"/>
      </rPr>
      <t>Does Not Meet WWC Pilot SCD Standards</t>
    </r>
    <r>
      <rPr>
        <sz val="9"/>
        <color theme="1"/>
        <rFont val="Calibri"/>
        <family val="2"/>
        <scheme val="minor"/>
      </rPr>
      <t xml:space="preserve">, provide a full explanation for the selected disposition code(s).  If an experiment </t>
    </r>
    <r>
      <rPr>
        <i/>
        <sz val="9"/>
        <color theme="1"/>
        <rFont val="Calibri"/>
        <family val="2"/>
        <scheme val="minor"/>
      </rPr>
      <t>Meets WWC Pilot SCD Standards With or Without Reservations</t>
    </r>
    <r>
      <rPr>
        <sz val="9"/>
        <color theme="1"/>
        <rFont val="Calibri"/>
        <family val="2"/>
        <scheme val="minor"/>
      </rPr>
      <t>, briefly describe why.</t>
    </r>
  </si>
  <si>
    <r>
      <t xml:space="preserve">What is the rating and disposition code for each SCD experiment, given the current information?  </t>
    </r>
    <r>
      <rPr>
        <strike/>
        <sz val="9"/>
        <color indexed="58"/>
        <rFont val="Calibri"/>
        <family val="2"/>
        <scheme val="minor"/>
      </rPr>
      <t xml:space="preserve">
</t>
    </r>
    <r>
      <rPr>
        <sz val="9"/>
        <color indexed="58"/>
        <rFont val="Calibri"/>
        <family val="2"/>
        <scheme val="minor"/>
      </rPr>
      <t>Copy and paste this row and select the most relevant disposition code for each experiment.</t>
    </r>
  </si>
  <si>
    <t>Stage 3: Evidence Rating (if at least one experiment in the study meets standards)</t>
  </si>
  <si>
    <t>Stage 4: Study Details (if at least one experiment in the study meets standards)</t>
  </si>
  <si>
    <t>Summarize missing information for each experiment, participant, or outcome.</t>
  </si>
  <si>
    <r>
      <t xml:space="preserve">Repeat Rows 73 and 74 for </t>
    </r>
    <r>
      <rPr>
        <i/>
        <u/>
        <sz val="9"/>
        <rFont val="Calibri"/>
        <family val="2"/>
        <scheme val="minor"/>
      </rPr>
      <t>each experiment</t>
    </r>
    <r>
      <rPr>
        <i/>
        <sz val="9"/>
        <rFont val="Calibri"/>
        <family val="2"/>
        <scheme val="minor"/>
      </rPr>
      <t xml:space="preserve">. 
Repeat Row 73 as many times as necessary for any experiment(s) that have more than one disposition code; there should be a row for each applicable disposition code. 
The full explanation for </t>
    </r>
    <r>
      <rPr>
        <i/>
        <u/>
        <sz val="9"/>
        <rFont val="Calibri"/>
        <family val="2"/>
        <scheme val="minor"/>
      </rPr>
      <t xml:space="preserve">each experiment </t>
    </r>
    <r>
      <rPr>
        <i/>
        <sz val="9"/>
        <rFont val="Calibri"/>
        <family val="2"/>
        <scheme val="minor"/>
      </rPr>
      <t xml:space="preserve">should be provided in D74. </t>
    </r>
  </si>
  <si>
    <t>If there are more than two treatments in the experiment, is the design free from concerns about residual treatment effects, given the specific interventions and outcome(s) in the study?</t>
  </si>
  <si>
    <t xml:space="preserve">In the space below document your questions for the author query and develop any tables the author will need to complete. In Row 3, document the date the author query was sent. After the response date has passed, enter Yes or No in B4 to indicate whether a response was received. In B5, enter the date the response was received. In B6, enter the mode of the response (fax, email, etc.). 
Insert the author's response under each question, clearly marking the response as a response. If the author query included a table, enter the values the author provided in the table shell on this page. </t>
  </si>
  <si>
    <t>WWC Rating for SCD Experiment</t>
  </si>
  <si>
    <t>True/False</t>
  </si>
  <si>
    <t xml:space="preserve">False </t>
  </si>
  <si>
    <t xml:space="preserve">True </t>
  </si>
  <si>
    <r>
      <rPr>
        <u/>
        <sz val="9"/>
        <rFont val="Calibri"/>
        <family val="2"/>
      </rPr>
      <t>Outcomes</t>
    </r>
    <r>
      <rPr>
        <sz val="9"/>
        <rFont val="Calibri"/>
        <family val="2"/>
      </rPr>
      <t>: Does the study include at least one eligible outcome in a review protocol domain?</t>
    </r>
  </si>
  <si>
    <r>
      <rPr>
        <b/>
        <sz val="9"/>
        <rFont val="Calibri"/>
        <family val="2"/>
        <scheme val="minor"/>
      </rPr>
      <t>For Multiple Baseline and Multiple Probe Designs Only</t>
    </r>
    <r>
      <rPr>
        <sz val="9"/>
        <rFont val="Calibri"/>
        <family val="2"/>
        <scheme val="minor"/>
      </rPr>
      <t>: Vertically compare each baseline series to determine if changes in data patterns in each tier are independent of one another. When one case either first receives the intervention or reaches a pre-specified condition, are the probes for other cases not receiving the intervention consistent in level and trend with their previous baseline points? Is the time in which an intervention effect is initially demonstrated with one series independent of changes in the data pattern over the same time frame in another series of the design?</t>
    </r>
    <r>
      <rPr>
        <i/>
        <sz val="9"/>
        <rFont val="Calibri"/>
        <family val="2"/>
        <scheme val="minor"/>
      </rPr>
      <t xml:space="preserve">
</t>
    </r>
  </si>
  <si>
    <r>
      <rPr>
        <b/>
        <sz val="9"/>
        <color theme="1"/>
        <rFont val="Calibri"/>
        <family val="2"/>
        <scheme val="minor"/>
      </rPr>
      <t>For Alternating Treatment Designs Only</t>
    </r>
    <r>
      <rPr>
        <sz val="9"/>
        <color theme="1"/>
        <rFont val="Calibri"/>
        <family val="2"/>
        <scheme val="minor"/>
      </rPr>
      <t xml:space="preserve">: Compare the overall mean levels for the intervention and comparison conditions. The overall mean should include all points, including outliers, for each condition. Do they clearly demonstrate a visual effect? </t>
    </r>
  </si>
  <si>
    <r>
      <rPr>
        <b/>
        <sz val="9"/>
        <color theme="1"/>
        <rFont val="Calibri"/>
        <family val="2"/>
        <scheme val="minor"/>
      </rPr>
      <t>Baseline Data Pattern:</t>
    </r>
    <r>
      <rPr>
        <sz val="9"/>
        <color theme="1"/>
        <rFont val="Calibri"/>
        <family val="2"/>
        <scheme val="minor"/>
      </rPr>
      <t xml:space="preserve"> Do the data in the </t>
    </r>
    <r>
      <rPr>
        <u/>
        <sz val="9"/>
        <color theme="1"/>
        <rFont val="Calibri"/>
        <family val="2"/>
        <scheme val="minor"/>
      </rPr>
      <t>first</t>
    </r>
    <r>
      <rPr>
        <sz val="9"/>
        <color theme="1"/>
        <rFont val="Calibri"/>
        <family val="2"/>
        <scheme val="minor"/>
      </rPr>
      <t xml:space="preserve"> baseline phase </t>
    </r>
    <r>
      <rPr>
        <u/>
        <sz val="9"/>
        <color theme="1"/>
        <rFont val="Calibri"/>
        <family val="2"/>
        <scheme val="minor"/>
      </rPr>
      <t>for each case</t>
    </r>
    <r>
      <rPr>
        <sz val="9"/>
        <color theme="1"/>
        <rFont val="Calibri"/>
        <family val="2"/>
        <scheme val="minor"/>
      </rPr>
      <t xml:space="preserve"> document that (a) the proposed concern is demonstrated and (b) there is sufficient demonstration of a clearly defined baseline pattern that can be used to assess the effects of an intervention? 
</t>
    </r>
    <r>
      <rPr>
        <b/>
        <sz val="9"/>
        <color theme="1"/>
        <rFont val="Calibri"/>
        <family val="2"/>
        <scheme val="minor"/>
      </rPr>
      <t xml:space="preserve">
</t>
    </r>
    <r>
      <rPr>
        <sz val="9"/>
        <color theme="1"/>
        <rFont val="Calibri"/>
        <family val="2"/>
        <scheme val="minor"/>
      </rPr>
      <t xml:space="preserve">For alternating treatment designs: The data must only document that the proposed concern is demonstrated. In experiments with no baseline phase, the proposed concern can be demonstrated through: (1) a business as usual condition, (2) a description of the problem in the text, or (3) a determination from the lead methodologist that the experiment does not need to demonstrate a concern because of ethical concerns.  
</t>
    </r>
    <r>
      <rPr>
        <b/>
        <sz val="9"/>
        <color theme="1"/>
        <rFont val="Calibri"/>
        <family val="2"/>
        <scheme val="minor"/>
      </rPr>
      <t xml:space="preserve"> 
</t>
    </r>
    <r>
      <rPr>
        <b/>
        <i/>
        <sz val="9"/>
        <color theme="1"/>
        <rFont val="Calibri"/>
        <family val="2"/>
        <scheme val="minor"/>
      </rPr>
      <t>If the answer is yes for at least one case, proceed. Otherwise, the outcome receives a No Evidence rating.</t>
    </r>
  </si>
  <si>
    <r>
      <rPr>
        <b/>
        <sz val="9"/>
        <rFont val="Calibri"/>
        <family val="2"/>
        <scheme val="minor"/>
      </rPr>
      <t>Summarize the WWC Findings</t>
    </r>
    <r>
      <rPr>
        <sz val="9"/>
        <rFont val="Calibri"/>
        <family val="2"/>
        <scheme val="minor"/>
      </rPr>
      <t xml:space="preserve">: Provide the total number of demonstrations of an effect, demonstrations of a non-effect, and attempts to demonstrate an effect for each experiment, participant, or outcome.
</t>
    </r>
    <r>
      <rPr>
        <i/>
        <sz val="9"/>
        <rFont val="Calibri"/>
        <family val="2"/>
        <scheme val="minor"/>
      </rPr>
      <t xml:space="preserve">Enter N/A if the baseline data do not demonstrate the proposed concern. </t>
    </r>
  </si>
  <si>
    <t>Outcome Measure</t>
  </si>
  <si>
    <t xml:space="preserve">Sample </t>
  </si>
  <si>
    <t>Select design</t>
  </si>
  <si>
    <t>Multiple baseline across particpants</t>
  </si>
  <si>
    <t>Multiple baseline across settings</t>
  </si>
  <si>
    <t>Multiple probe across participants</t>
  </si>
  <si>
    <t>Multiple probe across settings</t>
  </si>
  <si>
    <t>Alternating treatment</t>
  </si>
  <si>
    <t>Changing criterion</t>
  </si>
  <si>
    <r>
      <rPr>
        <u/>
        <sz val="9"/>
        <rFont val="Calibri"/>
        <family val="2"/>
      </rPr>
      <t>Design</t>
    </r>
    <r>
      <rPr>
        <sz val="9"/>
        <rFont val="Calibri"/>
        <family val="2"/>
      </rPr>
      <t xml:space="preserve">: Does the study use a single-case design? SCDs have the following features: (1) an individual case serves as the unit of intervention administration and data analysis, (2) the case provides its own control for purposes of comparison, and (3) the outcome variable is measured repeatedly within and across different conditions or levels of the independent variable. </t>
    </r>
  </si>
  <si>
    <t>Determine if there are any Residual Effects between Treatments</t>
  </si>
  <si>
    <t>For all participants, did the authors collect inter-assessor agreement (IAA) for each eligible outcome at least once in each phase?</t>
  </si>
  <si>
    <t xml:space="preserve">Did the authors collect IAA in at least 20% of the sessions in each condition? (No author query should ask about this issue. A footnote in the report will document whether the study indicated that IAA was collected on at least 20 percent of the data points in each condition.) </t>
  </si>
  <si>
    <t xml:space="preserve">Does IAA meet minimum acceptable values on each relevant outcome variable (e.g., 80% by percentage agreement or 0.60 by Cohen's kappa or other correlational measures)? Overall agreement for each outcome must meet the minimum requirements. Note how IAA is documented and provide numerical value(s). </t>
  </si>
  <si>
    <t>Is the independent variable (i.e., the intervention) systematically manipulated, with the researcher determining when and how the independent variable conditions change? (Select “No” only if information in the study indicates that the researcher was not directly involved.)</t>
  </si>
  <si>
    <t>Did all cases have baseline data before the intervention was administered to the first case (i.e., overlapping baselines)? There must be at least three cases with concurrent baseline phases.</t>
  </si>
  <si>
    <t>Are probe points available just before introducing the independent variable? Within the 3 sessions just before introducing the independent variable, the design must include 3 consecutive probe points for each case to Meet WWC Single-Case Design Standards without Reservations or at least 1 probe point for each case to Meet WWC Single-Case Design Standards with Reservations.</t>
  </si>
  <si>
    <t>Is any attrition not reflected by a reduction in the number of presented data points (e.g., sample loss within a group when a group mean is presented)?</t>
  </si>
  <si>
    <r>
      <t xml:space="preserve">Do any of the contrasts that meet standards in this study provide </t>
    </r>
    <r>
      <rPr>
        <u/>
        <sz val="9"/>
        <color theme="1"/>
        <rFont val="Calibri"/>
        <family val="2"/>
        <scheme val="minor"/>
      </rPr>
      <t>strong evidence</t>
    </r>
    <r>
      <rPr>
        <sz val="9"/>
        <color theme="1"/>
        <rFont val="Calibri"/>
        <family val="2"/>
        <scheme val="minor"/>
      </rPr>
      <t xml:space="preserve"> of a causal relationship? </t>
    </r>
  </si>
  <si>
    <r>
      <t xml:space="preserve">Do any of the contrasts that meet standards in this study provide </t>
    </r>
    <r>
      <rPr>
        <u/>
        <sz val="9"/>
        <color theme="1"/>
        <rFont val="Calibri"/>
        <family val="2"/>
        <scheme val="minor"/>
      </rPr>
      <t>moderate evidence</t>
    </r>
    <r>
      <rPr>
        <sz val="9"/>
        <color theme="1"/>
        <rFont val="Calibri"/>
        <family val="2"/>
        <scheme val="minor"/>
      </rPr>
      <t xml:space="preserve"> of a causal relationship? </t>
    </r>
  </si>
  <si>
    <r>
      <t xml:space="preserve">Do any of the contrasts that meet standards in this study provide </t>
    </r>
    <r>
      <rPr>
        <u/>
        <sz val="9"/>
        <color theme="1"/>
        <rFont val="Calibri"/>
        <family val="2"/>
        <scheme val="minor"/>
      </rPr>
      <t>no evidence</t>
    </r>
    <r>
      <rPr>
        <sz val="9"/>
        <color theme="1"/>
        <rFont val="Calibri"/>
        <family val="2"/>
        <scheme val="minor"/>
      </rPr>
      <t xml:space="preserve"> of a causal relationship? </t>
    </r>
  </si>
  <si>
    <t>Sample sizes (e.g., students, classrooms, teachers, schools)</t>
  </si>
  <si>
    <t>Sample characteristics that are relevant based on the protocol used for the review (e.g., race, gender, free or reduced lunch price status)</t>
  </si>
  <si>
    <t>Any maintenance phases (include details about timing, duration, data patterns).</t>
  </si>
  <si>
    <t>Setting of the study (e.g., location, classrooms, courses, schools)</t>
  </si>
  <si>
    <t>Intervention condition as implemented in the study (including number of days, weeks, or months; number of sessions; and time per session)</t>
  </si>
  <si>
    <t>Baseline condition as implemented in the study (including number of days, weeks, or months; number of sessions; and time per session)</t>
  </si>
  <si>
    <t xml:space="preserve">Any outcomes that do not meet WWC standards. Provide details about the measurement domain(s) and a brief rationale for why these outcomes did not meet standards. </t>
  </si>
  <si>
    <t>Implementation fidelity (how was it assessed and level obtained)</t>
  </si>
  <si>
    <t xml:space="preserve">Discuss other SCD experiments presented in the study but that were not part of the review. Briefly describe the reason this review focuses on a specific experiment(s).    </t>
  </si>
  <si>
    <r>
      <rPr>
        <b/>
        <sz val="9"/>
        <color theme="1"/>
        <rFont val="Calibri"/>
        <family val="2"/>
        <scheme val="minor"/>
      </rPr>
      <t>Characterize the Evidence</t>
    </r>
    <r>
      <rPr>
        <sz val="9"/>
        <color theme="1"/>
        <rFont val="Calibri"/>
        <family val="2"/>
        <scheme val="minor"/>
      </rPr>
      <t xml:space="preserve">: Are there three effects at three different points in time (providing evidence of a causal relationship)? </t>
    </r>
    <r>
      <rPr>
        <i/>
        <sz val="9"/>
        <color theme="1"/>
        <rFont val="Calibri"/>
        <family val="2"/>
        <scheme val="minor"/>
      </rPr>
      <t xml:space="preserve">
Strong evidence</t>
    </r>
    <r>
      <rPr>
        <sz val="9"/>
        <color theme="1"/>
        <rFont val="Calibri"/>
        <family val="2"/>
        <scheme val="minor"/>
      </rPr>
      <t xml:space="preserve">: Three effects and no non-effects
</t>
    </r>
    <r>
      <rPr>
        <i/>
        <sz val="9"/>
        <color theme="1"/>
        <rFont val="Calibri"/>
        <family val="2"/>
        <scheme val="minor"/>
      </rPr>
      <t>Moderate evidence</t>
    </r>
    <r>
      <rPr>
        <sz val="9"/>
        <color theme="1"/>
        <rFont val="Calibri"/>
        <family val="2"/>
        <scheme val="minor"/>
      </rPr>
      <t xml:space="preserve">: Three effects, but also either (1) at least one example of a non-effect or (2) multiple baseline or multiple probe data suggesting that an effect demonstrated in one series is associated with change in the data pattern for another series. 
</t>
    </r>
    <r>
      <rPr>
        <i/>
        <sz val="9"/>
        <color theme="1"/>
        <rFont val="Calibri"/>
        <family val="2"/>
        <scheme val="minor"/>
      </rPr>
      <t>No evidence</t>
    </r>
    <r>
      <rPr>
        <sz val="9"/>
        <color theme="1"/>
        <rFont val="Calibri"/>
        <family val="2"/>
        <scheme val="minor"/>
      </rPr>
      <t xml:space="preserve">: Fewer than three effects at different points in time OR the baseline data do not demonstrate the proposed concern. 
</t>
    </r>
    <r>
      <rPr>
        <b/>
        <sz val="9"/>
        <color theme="1"/>
        <rFont val="Calibri"/>
        <family val="2"/>
        <scheme val="minor"/>
      </rPr>
      <t xml:space="preserve">
For alternating treatment designs only:</t>
    </r>
    <r>
      <rPr>
        <sz val="9"/>
        <color theme="1"/>
        <rFont val="Calibri"/>
        <family val="2"/>
        <scheme val="minor"/>
      </rPr>
      <t xml:space="preserve"> In addition to the above criteria, there must be no clear effects in the opposite direction and the overall means must clearly demonstrate a visual effect for there to be s</t>
    </r>
    <r>
      <rPr>
        <i/>
        <sz val="9"/>
        <color theme="1"/>
        <rFont val="Calibri"/>
        <family val="2"/>
        <scheme val="minor"/>
      </rPr>
      <t>trong evidence</t>
    </r>
    <r>
      <rPr>
        <sz val="9"/>
        <color theme="1"/>
        <rFont val="Calibri"/>
        <family val="2"/>
        <scheme val="minor"/>
      </rPr>
      <t xml:space="preserve"> or m</t>
    </r>
    <r>
      <rPr>
        <i/>
        <sz val="9"/>
        <color theme="1"/>
        <rFont val="Calibri"/>
        <family val="2"/>
        <scheme val="minor"/>
      </rPr>
      <t>oderate evidence</t>
    </r>
    <r>
      <rPr>
        <sz val="9"/>
        <color theme="1"/>
        <rFont val="Calibri"/>
        <family val="2"/>
        <scheme val="minor"/>
      </rPr>
      <t xml:space="preserve">of a causal effect. If there are clear effects in the opposite direction or the overall means do not clearly demonstrate a visual effect, there is no evidence of a causal effect.
</t>
    </r>
  </si>
  <si>
    <t xml:space="preserve">Date of response: </t>
  </si>
  <si>
    <t xml:space="preserve">Mode of response (e.g., fax, email): </t>
  </si>
  <si>
    <t xml:space="preserve">Date author query  sent: </t>
  </si>
  <si>
    <t>Response received? (yes/no)</t>
  </si>
  <si>
    <t>Randomized controlled trial (RCT)</t>
  </si>
  <si>
    <t>Quasi-experimental design (QED)</t>
  </si>
  <si>
    <t>Single case design (SCD)</t>
  </si>
  <si>
    <t>Regression discontinuity design (RDD)</t>
  </si>
  <si>
    <t>Does each case not receiving the intervention have a probe point in a session in which another case either (1) first receives the intervention or (2) reaches the prespecified intervention criterion?</t>
  </si>
  <si>
    <t>What study rating and disposition code should the citation list report?</t>
  </si>
  <si>
    <r>
      <rPr>
        <b/>
        <sz val="9"/>
        <color theme="1"/>
        <rFont val="Calibri"/>
        <family val="2"/>
        <scheme val="minor"/>
      </rPr>
      <t>Document any information needed to complete this review.</t>
    </r>
    <r>
      <rPr>
        <sz val="9"/>
        <color theme="1"/>
        <rFont val="Calibri"/>
        <family val="2"/>
        <scheme val="minor"/>
      </rPr>
      <t xml:space="preserve"> If additional information is needed to complete the review for any experiment, participant, or outcome (i.e., an author query is required), indicate what information is needed and how the rating(s) could change. </t>
    </r>
  </si>
  <si>
    <t>Other Study Design Issues</t>
  </si>
  <si>
    <t>Demonstrations of an Effect in the Opposite Direction</t>
  </si>
  <si>
    <t xml:space="preserve">If the design did not collect data during an intervention or training phase, is the design appropriate given the relevant research question? This design is appropriate if the intervention is expected to produce an effect when all of the intervention components have been implemented; it is inappropriate if the intervention is expected to produce immediate effects when the intervention is implemented. </t>
  </si>
  <si>
    <t>Can you determine that the intervention or training phases for each case do not overlap? If so, when any case has a probe after completing training (i.e., the next probe after training or intervention ends), do the other cases still in the baseline phase have continuing baseline measurement at or after that point?</t>
  </si>
  <si>
    <r>
      <rPr>
        <b/>
        <sz val="9"/>
        <rFont val="Calibri"/>
        <family val="2"/>
        <scheme val="minor"/>
      </rPr>
      <t>Compare Consistency of Data Patterns (i.e., level, trend, and variability) within Phases of the Same Condition</t>
    </r>
    <r>
      <rPr>
        <sz val="9"/>
        <rFont val="Calibri"/>
        <family val="2"/>
        <scheme val="minor"/>
      </rPr>
      <t>: Are the data patterns in phases of the same condition consistent? (For alternating treatment designs, the trend does not need to be assessed due to the limited number of data points in each phase.)</t>
    </r>
  </si>
  <si>
    <t>Study Review Guide: WWC_SRGforSCD_S3_V2_N7.xlsx</t>
  </si>
  <si>
    <t>Released: May 2016 (Updated: May 26,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</si>
</sst>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7" x14ac:knownFonts="1">
    <font>
      <sz val="10"/>
      <name val="Arial"/>
    </font>
    <font>
      <sz val="10"/>
      <name val="Arial"/>
      <family val="2"/>
    </font>
    <font>
      <sz val="9"/>
      <name val="Calibri"/>
      <family val="2"/>
      <scheme val="minor"/>
    </font>
    <font>
      <sz val="9"/>
      <name val="Calibri"/>
      <family val="2"/>
    </font>
    <font>
      <sz val="9"/>
      <name val="Arial"/>
      <family val="2"/>
    </font>
    <font>
      <b/>
      <sz val="9"/>
      <name val="Calibri"/>
      <family val="2"/>
      <scheme val="minor"/>
    </font>
    <font>
      <i/>
      <sz val="9"/>
      <name val="Calibri"/>
      <family val="2"/>
      <scheme val="minor"/>
    </font>
    <font>
      <b/>
      <sz val="9"/>
      <color rgb="FF0070C0"/>
      <name val="Calibri"/>
      <family val="2"/>
      <scheme val="minor"/>
    </font>
    <font>
      <b/>
      <u/>
      <sz val="9"/>
      <name val="Calibri"/>
      <family val="2"/>
    </font>
    <font>
      <b/>
      <sz val="9"/>
      <name val="Calibri"/>
      <family val="2"/>
    </font>
    <font>
      <b/>
      <sz val="9"/>
      <color theme="6" tint="-0.249977111117893"/>
      <name val="Calibri"/>
      <family val="2"/>
      <scheme val="minor"/>
    </font>
    <font>
      <u/>
      <sz val="10"/>
      <color theme="10"/>
      <name val="Arial"/>
      <family val="2"/>
    </font>
    <font>
      <u/>
      <sz val="9"/>
      <name val="Calibri"/>
      <family val="2"/>
    </font>
    <font>
      <b/>
      <sz val="9"/>
      <color indexed="10"/>
      <name val="Calibri"/>
      <family val="2"/>
      <scheme val="minor"/>
    </font>
    <font>
      <b/>
      <sz val="9"/>
      <color indexed="58"/>
      <name val="Calibri"/>
      <family val="2"/>
      <scheme val="minor"/>
    </font>
    <font>
      <b/>
      <u/>
      <sz val="9"/>
      <color theme="6" tint="-0.249977111117893"/>
      <name val="Calibri"/>
      <family val="2"/>
      <scheme val="minor"/>
    </font>
    <font>
      <b/>
      <sz val="12"/>
      <color rgb="FF00B050"/>
      <name val="Calibri"/>
      <family val="2"/>
      <scheme val="minor"/>
    </font>
    <font>
      <b/>
      <sz val="14"/>
      <color rgb="FF00B050"/>
      <name val="Calibri"/>
      <family val="2"/>
      <scheme val="minor"/>
    </font>
    <font>
      <u/>
      <sz val="9"/>
      <name val="Calibri"/>
      <family val="2"/>
      <scheme val="minor"/>
    </font>
    <font>
      <sz val="9"/>
      <color theme="1"/>
      <name val="Calibri"/>
      <family val="2"/>
      <scheme val="minor"/>
    </font>
    <font>
      <b/>
      <sz val="10"/>
      <name val="Arial"/>
      <family val="2"/>
    </font>
    <font>
      <sz val="11"/>
      <name val="Calibri"/>
      <family val="2"/>
    </font>
    <font>
      <b/>
      <sz val="9"/>
      <color rgb="FFFF0000"/>
      <name val="Calibri"/>
      <family val="2"/>
      <scheme val="minor"/>
    </font>
    <font>
      <i/>
      <sz val="9"/>
      <color theme="1"/>
      <name val="Calibri"/>
      <family val="2"/>
      <scheme val="minor"/>
    </font>
    <font>
      <u/>
      <sz val="10"/>
      <name val="Arial"/>
      <family val="2"/>
    </font>
    <font>
      <u/>
      <sz val="9"/>
      <color theme="1"/>
      <name val="Calibri"/>
      <family val="2"/>
      <scheme val="minor"/>
    </font>
    <font>
      <b/>
      <sz val="9"/>
      <color theme="1" tint="0.34998626667073579"/>
      <name val="Calibri"/>
      <family val="2"/>
      <scheme val="minor"/>
    </font>
    <font>
      <sz val="22"/>
      <name val="Calibri"/>
      <family val="2"/>
      <scheme val="minor"/>
    </font>
    <font>
      <b/>
      <sz val="9"/>
      <color theme="0" tint="-0.499984740745262"/>
      <name val="Calibri"/>
      <family val="2"/>
      <scheme val="minor"/>
    </font>
    <font>
      <sz val="9"/>
      <color theme="0" tint="-0.499984740745262"/>
      <name val="Calibri"/>
      <family val="2"/>
      <scheme val="minor"/>
    </font>
    <font>
      <sz val="9"/>
      <color theme="1" tint="0.34998626667073579"/>
      <name val="Calibri"/>
      <family val="2"/>
      <scheme val="minor"/>
    </font>
    <font>
      <sz val="9"/>
      <color indexed="58"/>
      <name val="Calibri"/>
      <family val="2"/>
      <scheme val="minor"/>
    </font>
    <font>
      <sz val="22"/>
      <name val="Arial"/>
      <family val="2"/>
    </font>
    <font>
      <b/>
      <sz val="8"/>
      <color theme="0" tint="-0.499984740745262"/>
      <name val="Calibri"/>
      <family val="2"/>
      <scheme val="minor"/>
    </font>
    <font>
      <b/>
      <i/>
      <sz val="9"/>
      <color rgb="FF7030A0"/>
      <name val="Calibri"/>
      <family val="2"/>
      <scheme val="minor"/>
    </font>
    <font>
      <b/>
      <u/>
      <sz val="9"/>
      <name val="Calibri"/>
      <family val="2"/>
      <scheme val="minor"/>
    </font>
    <font>
      <b/>
      <i/>
      <sz val="9"/>
      <color theme="6" tint="-0.249977111117893"/>
      <name val="Calibri"/>
      <family val="2"/>
      <scheme val="minor"/>
    </font>
    <font>
      <strike/>
      <sz val="9"/>
      <color indexed="58"/>
      <name val="Calibri"/>
      <family val="2"/>
      <scheme val="minor"/>
    </font>
    <font>
      <b/>
      <sz val="9"/>
      <color theme="1"/>
      <name val="Calibri"/>
      <family val="2"/>
      <scheme val="minor"/>
    </font>
    <font>
      <sz val="10"/>
      <name val="Calibri"/>
      <family val="2"/>
      <scheme val="minor"/>
    </font>
    <font>
      <b/>
      <sz val="10"/>
      <name val="Calibri"/>
      <family val="2"/>
      <scheme val="minor"/>
    </font>
    <font>
      <b/>
      <sz val="12"/>
      <color theme="1"/>
      <name val="Calibri"/>
      <family val="2"/>
      <scheme val="minor"/>
    </font>
    <font>
      <b/>
      <sz val="9"/>
      <color rgb="FF7030A0"/>
      <name val="Calibri"/>
      <family val="2"/>
      <scheme val="minor"/>
    </font>
    <font>
      <b/>
      <i/>
      <sz val="9"/>
      <color theme="8" tint="-0.249977111117893"/>
      <name val="Calibri"/>
      <family val="2"/>
      <scheme val="minor"/>
    </font>
    <font>
      <i/>
      <u/>
      <sz val="9"/>
      <name val="Calibri"/>
      <family val="2"/>
      <scheme val="minor"/>
    </font>
    <font>
      <b/>
      <u/>
      <sz val="9"/>
      <color theme="6" tint="-0.24994659260841701"/>
      <name val="Calibri"/>
      <family val="2"/>
      <scheme val="minor"/>
    </font>
    <font>
      <b/>
      <i/>
      <sz val="9"/>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DE9D9"/>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0"/>
        <bgColor indexed="64"/>
      </patternFill>
    </fill>
    <fill>
      <patternFill patternType="solid">
        <fgColor theme="0" tint="0.39997558519241921"/>
        <bgColor indexed="64"/>
      </patternFill>
    </fill>
  </fills>
  <borders count="50">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dotted">
        <color auto="1"/>
      </bottom>
      <diagonal/>
    </border>
    <border>
      <left/>
      <right/>
      <top style="dotted">
        <color auto="1"/>
      </top>
      <bottom style="dotted">
        <color auto="1"/>
      </bottom>
      <diagonal/>
    </border>
    <border>
      <left/>
      <right/>
      <top style="dotted">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dotted">
        <color auto="1"/>
      </bottom>
      <diagonal/>
    </border>
    <border>
      <left/>
      <right style="medium">
        <color indexed="64"/>
      </right>
      <top style="dotted">
        <color auto="1"/>
      </top>
      <bottom style="dotted">
        <color auto="1"/>
      </bottom>
      <diagonal/>
    </border>
    <border>
      <left style="medium">
        <color indexed="64"/>
      </left>
      <right/>
      <top style="dotted">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dotted">
        <color indexed="64"/>
      </top>
      <bottom/>
      <diagonal/>
    </border>
    <border>
      <left/>
      <right style="medium">
        <color indexed="64"/>
      </right>
      <top style="thin">
        <color indexed="64"/>
      </top>
      <bottom/>
      <diagonal/>
    </border>
    <border>
      <left style="medium">
        <color indexed="64"/>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bottom style="dotted">
        <color auto="1"/>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top/>
      <bottom style="hair">
        <color indexed="64"/>
      </bottom>
      <diagonal/>
    </border>
    <border>
      <left style="medium">
        <color indexed="64"/>
      </left>
      <right style="hair">
        <color indexed="64"/>
      </right>
      <top/>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s>
  <cellStyleXfs count="13">
    <xf numFmtId="0" fontId="0" fillId="0" borderId="0"/>
    <xf numFmtId="0" fontId="1" fillId="0" borderId="0"/>
    <xf numFmtId="9" fontId="1" fillId="0" borderId="0" applyFont="0" applyFill="0" applyBorder="0" applyAlignment="0" applyProtection="0"/>
    <xf numFmtId="0" fontId="11"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07">
    <xf numFmtId="0" fontId="0" fillId="0" borderId="0" xfId="0"/>
    <xf numFmtId="0" fontId="2" fillId="0" borderId="0" xfId="0" applyFont="1"/>
    <xf numFmtId="0" fontId="2" fillId="0" borderId="0" xfId="0" applyFont="1" applyAlignment="1">
      <alignment horizontal="center"/>
    </xf>
    <xf numFmtId="0" fontId="2" fillId="0" borderId="0" xfId="0" applyFont="1" applyBorder="1" applyAlignment="1">
      <alignment horizontal="center"/>
    </xf>
    <xf numFmtId="0" fontId="2" fillId="0" borderId="0" xfId="0" applyFont="1" applyFill="1" applyAlignment="1">
      <alignment horizontal="left"/>
    </xf>
    <xf numFmtId="0" fontId="2" fillId="0" borderId="0" xfId="0" applyFont="1" applyFill="1"/>
    <xf numFmtId="0" fontId="2" fillId="0" borderId="0" xfId="1" applyFont="1" applyBorder="1"/>
    <xf numFmtId="0" fontId="2" fillId="0" borderId="0" xfId="1" applyFont="1" applyFill="1" applyBorder="1"/>
    <xf numFmtId="0" fontId="2" fillId="0" borderId="0" xfId="1" applyFont="1"/>
    <xf numFmtId="0" fontId="5" fillId="0" borderId="1" xfId="1" applyFont="1" applyFill="1" applyBorder="1" applyAlignment="1">
      <alignment horizontal="center"/>
    </xf>
    <xf numFmtId="0" fontId="5" fillId="0" borderId="0" xfId="1" applyFont="1" applyFill="1" applyBorder="1" applyAlignment="1">
      <alignment horizontal="center"/>
    </xf>
    <xf numFmtId="0" fontId="2" fillId="0" borderId="0" xfId="1" applyFont="1" applyBorder="1" applyAlignment="1">
      <alignment horizontal="center"/>
    </xf>
    <xf numFmtId="0" fontId="5" fillId="0" borderId="0" xfId="1" applyFont="1" applyFill="1" applyBorder="1" applyAlignment="1">
      <alignment horizontal="left" vertical="center"/>
    </xf>
    <xf numFmtId="0" fontId="2" fillId="0" borderId="0" xfId="1" applyFont="1" applyFill="1" applyBorder="1" applyAlignment="1">
      <alignment vertical="center"/>
    </xf>
    <xf numFmtId="0" fontId="5" fillId="0" borderId="0" xfId="1" applyFont="1" applyFill="1" applyBorder="1" applyAlignment="1">
      <alignment horizontal="center" vertical="center" wrapText="1"/>
    </xf>
    <xf numFmtId="0" fontId="5" fillId="0" borderId="1" xfId="1" applyFont="1" applyFill="1" applyBorder="1" applyAlignment="1">
      <alignment horizontal="left" vertical="center"/>
    </xf>
    <xf numFmtId="0" fontId="5" fillId="0" borderId="1" xfId="1" applyFont="1" applyFill="1" applyBorder="1" applyAlignment="1">
      <alignment horizontal="center" vertical="center" wrapText="1"/>
    </xf>
    <xf numFmtId="0" fontId="2" fillId="0" borderId="0" xfId="1" applyFont="1" applyFill="1" applyBorder="1" applyAlignment="1">
      <alignment horizontal="center" wrapText="1"/>
    </xf>
    <xf numFmtId="2" fontId="2" fillId="0" borderId="0" xfId="1" applyNumberFormat="1" applyFont="1" applyFill="1" applyBorder="1" applyAlignment="1">
      <alignment horizontal="center" wrapText="1"/>
    </xf>
    <xf numFmtId="0" fontId="2" fillId="0" borderId="0" xfId="1" applyFont="1" applyFill="1" applyBorder="1" applyAlignment="1">
      <alignment horizontal="center" textRotation="90" wrapText="1"/>
    </xf>
    <xf numFmtId="0" fontId="5" fillId="0" borderId="1" xfId="1" applyFont="1" applyFill="1" applyBorder="1" applyAlignment="1">
      <alignment horizontal="center" wrapText="1"/>
    </xf>
    <xf numFmtId="2" fontId="5" fillId="0" borderId="1" xfId="1" applyNumberFormat="1" applyFont="1" applyFill="1" applyBorder="1" applyAlignment="1">
      <alignment horizontal="center" wrapText="1"/>
    </xf>
    <xf numFmtId="0" fontId="5" fillId="0" borderId="0" xfId="1" applyFont="1" applyFill="1" applyBorder="1" applyAlignment="1">
      <alignment horizontal="center" wrapText="1"/>
    </xf>
    <xf numFmtId="2" fontId="5" fillId="0" borderId="0" xfId="1" applyNumberFormat="1" applyFont="1" applyFill="1" applyBorder="1" applyAlignment="1">
      <alignment horizontal="center" wrapText="1"/>
    </xf>
    <xf numFmtId="0" fontId="5" fillId="0" borderId="0" xfId="1" applyFont="1" applyFill="1" applyAlignment="1">
      <alignment horizontal="left" vertical="center"/>
    </xf>
    <xf numFmtId="0" fontId="2" fillId="0" borderId="0" xfId="1" applyFont="1" applyBorder="1" applyAlignment="1">
      <alignment vertical="center"/>
    </xf>
    <xf numFmtId="0" fontId="2" fillId="0" borderId="0" xfId="1" applyFont="1" applyBorder="1" applyAlignment="1">
      <alignment vertical="top"/>
    </xf>
    <xf numFmtId="0" fontId="2" fillId="0" borderId="0" xfId="1" applyFont="1" applyFill="1" applyBorder="1" applyAlignment="1">
      <alignment wrapText="1"/>
    </xf>
    <xf numFmtId="0" fontId="2" fillId="0" borderId="0" xfId="1" applyFont="1" applyBorder="1" applyAlignment="1">
      <alignment wrapText="1"/>
    </xf>
    <xf numFmtId="0" fontId="2" fillId="0" borderId="0" xfId="0" applyFont="1" applyAlignment="1">
      <alignment wrapText="1"/>
    </xf>
    <xf numFmtId="2" fontId="2" fillId="0" borderId="0" xfId="1" applyNumberFormat="1" applyFont="1" applyAlignment="1">
      <alignment horizontal="center"/>
    </xf>
    <xf numFmtId="1" fontId="2" fillId="0" borderId="0" xfId="1" applyNumberFormat="1" applyFont="1" applyAlignment="1">
      <alignment horizontal="center"/>
    </xf>
    <xf numFmtId="49" fontId="2" fillId="0" borderId="0" xfId="1" applyNumberFormat="1" applyFont="1" applyBorder="1" applyAlignment="1">
      <alignment wrapText="1"/>
    </xf>
    <xf numFmtId="164" fontId="2" fillId="0" borderId="0" xfId="1" applyNumberFormat="1" applyFont="1" applyFill="1" applyAlignment="1">
      <alignment horizontal="center"/>
    </xf>
    <xf numFmtId="0" fontId="2" fillId="0" borderId="0" xfId="1" applyFont="1" applyFill="1" applyAlignment="1">
      <alignment horizontal="center"/>
    </xf>
    <xf numFmtId="0" fontId="1" fillId="0" borderId="0" xfId="0" applyFont="1"/>
    <xf numFmtId="0" fontId="20" fillId="0" borderId="0" xfId="0" applyFont="1"/>
    <xf numFmtId="0" fontId="1" fillId="0" borderId="0" xfId="0" applyFont="1" applyAlignment="1">
      <alignment wrapText="1"/>
    </xf>
    <xf numFmtId="0" fontId="21" fillId="0" borderId="0" xfId="0" applyFont="1" applyAlignment="1">
      <alignment horizontal="justify" wrapText="1"/>
    </xf>
    <xf numFmtId="0" fontId="21" fillId="0" borderId="0" xfId="0" applyFont="1" applyAlignment="1">
      <alignment wrapText="1"/>
    </xf>
    <xf numFmtId="0" fontId="0" fillId="0" borderId="0" xfId="0" applyAlignment="1">
      <alignment wrapText="1"/>
    </xf>
    <xf numFmtId="49" fontId="5" fillId="0" borderId="4" xfId="1" applyNumberFormat="1" applyFont="1" applyBorder="1" applyAlignment="1">
      <alignment horizontal="left" vertical="top"/>
    </xf>
    <xf numFmtId="0" fontId="2" fillId="0" borderId="0" xfId="0" applyFont="1" applyProtection="1">
      <protection locked="0"/>
    </xf>
    <xf numFmtId="0" fontId="2" fillId="0" borderId="0" xfId="1" applyFont="1" applyFill="1" applyBorder="1" applyAlignment="1" applyProtection="1">
      <alignment vertical="center" wrapText="1"/>
      <protection locked="0"/>
    </xf>
    <xf numFmtId="0" fontId="2" fillId="0" borderId="5" xfId="0" applyFont="1" applyBorder="1" applyAlignment="1" applyProtection="1">
      <alignment wrapText="1"/>
      <protection locked="0"/>
    </xf>
    <xf numFmtId="0" fontId="2" fillId="0" borderId="5" xfId="0" applyFont="1" applyFill="1" applyBorder="1" applyAlignment="1" applyProtection="1">
      <alignment wrapText="1"/>
      <protection locked="0"/>
    </xf>
    <xf numFmtId="0" fontId="2" fillId="0" borderId="5" xfId="0" applyFont="1" applyBorder="1" applyAlignment="1" applyProtection="1">
      <alignment horizontal="center" wrapText="1"/>
      <protection locked="0"/>
    </xf>
    <xf numFmtId="0" fontId="2" fillId="0" borderId="5" xfId="0" applyFont="1" applyFill="1" applyBorder="1" applyAlignment="1">
      <alignment wrapText="1"/>
    </xf>
    <xf numFmtId="0" fontId="2" fillId="4" borderId="5" xfId="1" applyFont="1" applyFill="1" applyBorder="1" applyAlignment="1">
      <alignment horizontal="center" wrapText="1"/>
    </xf>
    <xf numFmtId="0" fontId="5" fillId="0" borderId="5" xfId="1" applyFont="1" applyFill="1" applyBorder="1" applyAlignment="1">
      <alignment wrapText="1"/>
    </xf>
    <xf numFmtId="2" fontId="2" fillId="4" borderId="5" xfId="1" applyNumberFormat="1" applyFont="1" applyFill="1" applyBorder="1" applyAlignment="1">
      <alignment horizontal="center" wrapText="1"/>
    </xf>
    <xf numFmtId="0" fontId="2" fillId="0" borderId="5" xfId="1" applyFont="1" applyFill="1" applyBorder="1" applyAlignment="1">
      <alignment horizontal="center" wrapText="1"/>
    </xf>
    <xf numFmtId="0" fontId="2" fillId="4" borderId="6" xfId="1" applyFont="1" applyFill="1" applyBorder="1" applyAlignment="1">
      <alignment horizontal="center" wrapText="1"/>
    </xf>
    <xf numFmtId="0" fontId="5" fillId="0" borderId="6" xfId="1" applyFont="1" applyFill="1" applyBorder="1" applyAlignment="1">
      <alignment wrapText="1"/>
    </xf>
    <xf numFmtId="2" fontId="2" fillId="4" borderId="6" xfId="1" applyNumberFormat="1" applyFont="1" applyFill="1" applyBorder="1" applyAlignment="1">
      <alignment horizontal="center" wrapText="1"/>
    </xf>
    <xf numFmtId="0" fontId="2" fillId="0" borderId="6" xfId="1" applyFont="1" applyFill="1" applyBorder="1" applyAlignment="1">
      <alignment horizontal="center" wrapText="1"/>
    </xf>
    <xf numFmtId="0" fontId="2" fillId="0" borderId="6" xfId="1" applyFont="1" applyBorder="1"/>
    <xf numFmtId="0" fontId="2" fillId="4" borderId="7" xfId="1" applyFont="1" applyFill="1" applyBorder="1" applyAlignment="1">
      <alignment horizontal="center" wrapText="1"/>
    </xf>
    <xf numFmtId="0" fontId="5" fillId="0" borderId="7" xfId="1" applyFont="1" applyFill="1" applyBorder="1" applyAlignment="1">
      <alignment wrapText="1"/>
    </xf>
    <xf numFmtId="2" fontId="2" fillId="4" borderId="7" xfId="1" applyNumberFormat="1" applyFont="1" applyFill="1" applyBorder="1" applyAlignment="1">
      <alignment horizontal="center" wrapText="1"/>
    </xf>
    <xf numFmtId="0" fontId="2" fillId="0" borderId="7" xfId="1" applyFont="1" applyBorder="1"/>
    <xf numFmtId="0" fontId="2" fillId="6" borderId="6" xfId="1" applyFont="1" applyFill="1" applyBorder="1" applyAlignment="1" applyProtection="1">
      <alignment vertical="center" wrapText="1"/>
      <protection locked="0"/>
    </xf>
    <xf numFmtId="0" fontId="6" fillId="0" borderId="5" xfId="1" applyFont="1" applyFill="1" applyBorder="1" applyAlignment="1" applyProtection="1">
      <alignment vertical="center" wrapText="1"/>
      <protection locked="0"/>
    </xf>
    <xf numFmtId="0" fontId="6" fillId="0" borderId="6" xfId="1" applyFont="1" applyFill="1" applyBorder="1" applyAlignment="1" applyProtection="1">
      <alignment vertical="center" wrapText="1"/>
      <protection locked="0"/>
    </xf>
    <xf numFmtId="0" fontId="20" fillId="0" borderId="0" xfId="0" applyFont="1" applyAlignment="1">
      <alignment wrapText="1"/>
    </xf>
    <xf numFmtId="14" fontId="0" fillId="0" borderId="0" xfId="0" applyNumberFormat="1"/>
    <xf numFmtId="0" fontId="1" fillId="0" borderId="0" xfId="0" applyFont="1" applyAlignment="1">
      <alignment wrapText="1"/>
    </xf>
    <xf numFmtId="0" fontId="0" fillId="0" borderId="0" xfId="0"/>
    <xf numFmtId="0" fontId="2" fillId="0" borderId="0" xfId="0" applyFont="1"/>
    <xf numFmtId="0" fontId="2" fillId="0" borderId="0" xfId="1" applyFont="1" applyFill="1" applyBorder="1"/>
    <xf numFmtId="0" fontId="2" fillId="0" borderId="0" xfId="1" applyFont="1" applyFill="1" applyBorder="1" applyAlignment="1">
      <alignment vertical="center"/>
    </xf>
    <xf numFmtId="0" fontId="2" fillId="0" borderId="0" xfId="1" applyFont="1" applyBorder="1" applyAlignment="1">
      <alignment vertical="top"/>
    </xf>
    <xf numFmtId="0" fontId="2" fillId="0" borderId="0" xfId="1" applyFont="1" applyFill="1" applyBorder="1" applyAlignment="1">
      <alignment wrapText="1"/>
    </xf>
    <xf numFmtId="0" fontId="24" fillId="0" borderId="0" xfId="0" applyFont="1" applyAlignment="1">
      <alignment wrapText="1"/>
    </xf>
    <xf numFmtId="0" fontId="1" fillId="0" borderId="0" xfId="0" applyNumberFormat="1" applyFont="1" applyAlignment="1">
      <alignment wrapText="1"/>
    </xf>
    <xf numFmtId="0" fontId="2" fillId="0" borderId="0" xfId="1" applyFont="1" applyBorder="1"/>
    <xf numFmtId="0" fontId="2" fillId="0" borderId="0" xfId="1" applyFont="1" applyFill="1" applyBorder="1"/>
    <xf numFmtId="0" fontId="2" fillId="0" borderId="0" xfId="1" applyFont="1" applyFill="1" applyBorder="1" applyAlignment="1">
      <alignment vertical="center"/>
    </xf>
    <xf numFmtId="0" fontId="5" fillId="0" borderId="3" xfId="1" applyFont="1" applyBorder="1" applyAlignment="1">
      <alignment vertical="top"/>
    </xf>
    <xf numFmtId="0" fontId="10" fillId="0" borderId="6" xfId="1" applyFont="1" applyFill="1" applyBorder="1" applyAlignment="1" applyProtection="1">
      <alignment horizontal="center" vertical="top"/>
      <protection locked="0"/>
    </xf>
    <xf numFmtId="0" fontId="1" fillId="0" borderId="0" xfId="0" applyFont="1" applyAlignment="1">
      <alignment wrapText="1"/>
    </xf>
    <xf numFmtId="0" fontId="1" fillId="0" borderId="0" xfId="0" applyFont="1" applyAlignment="1">
      <alignment wrapText="1"/>
    </xf>
    <xf numFmtId="0" fontId="2" fillId="0" borderId="8" xfId="1" applyFont="1" applyBorder="1" applyAlignment="1" applyProtection="1">
      <alignment vertical="top"/>
    </xf>
    <xf numFmtId="0" fontId="2" fillId="0" borderId="0" xfId="1" applyFont="1" applyBorder="1" applyProtection="1"/>
    <xf numFmtId="0" fontId="2" fillId="0" borderId="0" xfId="1" applyFont="1" applyFill="1" applyBorder="1" applyAlignment="1" applyProtection="1">
      <alignment vertical="center"/>
    </xf>
    <xf numFmtId="0" fontId="27" fillId="0" borderId="0" xfId="1" applyFont="1" applyBorder="1" applyAlignment="1" applyProtection="1">
      <alignment vertical="center"/>
    </xf>
    <xf numFmtId="0" fontId="28" fillId="0" borderId="0" xfId="1" applyFont="1" applyFill="1" applyBorder="1" applyAlignment="1" applyProtection="1">
      <alignment horizontal="center" vertical="center" wrapText="1"/>
    </xf>
    <xf numFmtId="0" fontId="28" fillId="0" borderId="0" xfId="1" applyFont="1" applyFill="1" applyBorder="1" applyAlignment="1" applyProtection="1">
      <alignment vertical="center" wrapText="1"/>
    </xf>
    <xf numFmtId="0" fontId="28" fillId="0" borderId="12" xfId="1" applyFont="1" applyFill="1" applyBorder="1" applyAlignment="1" applyProtection="1">
      <alignment vertical="center" wrapText="1"/>
    </xf>
    <xf numFmtId="0" fontId="27" fillId="0" borderId="0" xfId="1" applyFont="1" applyFill="1" applyBorder="1" applyAlignment="1" applyProtection="1">
      <alignment vertical="center"/>
    </xf>
    <xf numFmtId="0" fontId="2" fillId="0" borderId="0" xfId="1" applyFont="1" applyBorder="1" applyAlignment="1" applyProtection="1">
      <alignment vertical="center"/>
    </xf>
    <xf numFmtId="0" fontId="2" fillId="0" borderId="0" xfId="1" applyFont="1" applyFill="1" applyBorder="1" applyAlignment="1" applyProtection="1">
      <alignment vertical="center" wrapText="1"/>
    </xf>
    <xf numFmtId="49" fontId="2" fillId="0" borderId="12" xfId="1" applyNumberFormat="1" applyFont="1" applyFill="1" applyBorder="1" applyAlignment="1" applyProtection="1">
      <alignment vertical="center" wrapText="1"/>
    </xf>
    <xf numFmtId="0" fontId="29" fillId="0" borderId="12" xfId="1" applyFont="1" applyFill="1" applyBorder="1" applyAlignment="1" applyProtection="1">
      <alignment vertical="center" wrapText="1"/>
    </xf>
    <xf numFmtId="0" fontId="2" fillId="0" borderId="11" xfId="1" applyFont="1" applyFill="1" applyBorder="1" applyAlignment="1" applyProtection="1">
      <alignment horizontal="right" vertical="top"/>
    </xf>
    <xf numFmtId="0" fontId="2" fillId="2" borderId="5" xfId="1" applyFont="1" applyFill="1" applyBorder="1" applyAlignment="1" applyProtection="1">
      <alignment vertical="center" wrapText="1"/>
    </xf>
    <xf numFmtId="0" fontId="26" fillId="6" borderId="5" xfId="1" applyFont="1" applyFill="1" applyBorder="1" applyAlignment="1" applyProtection="1">
      <alignment horizontal="center" vertical="center"/>
      <protection locked="0"/>
    </xf>
    <xf numFmtId="0" fontId="26" fillId="6" borderId="5" xfId="1" applyFont="1" applyFill="1" applyBorder="1" applyAlignment="1" applyProtection="1">
      <alignment horizontal="left" vertical="center" wrapText="1"/>
      <protection locked="0"/>
    </xf>
    <xf numFmtId="0" fontId="2" fillId="0" borderId="0" xfId="1" applyFont="1" applyBorder="1" applyAlignment="1" applyProtection="1">
      <alignment vertical="top"/>
    </xf>
    <xf numFmtId="0" fontId="27" fillId="0" borderId="0" xfId="1" applyFont="1" applyBorder="1" applyAlignment="1" applyProtection="1">
      <alignment horizontal="center" vertical="top"/>
    </xf>
    <xf numFmtId="0" fontId="2" fillId="0" borderId="11" xfId="1" applyFont="1" applyBorder="1" applyAlignment="1" applyProtection="1">
      <alignment horizontal="right" vertical="top"/>
    </xf>
    <xf numFmtId="0" fontId="27" fillId="0" borderId="0" xfId="1" applyFont="1" applyBorder="1" applyProtection="1"/>
    <xf numFmtId="0" fontId="29" fillId="0" borderId="0" xfId="1" applyFont="1" applyFill="1" applyBorder="1" applyAlignment="1" applyProtection="1">
      <alignment vertical="center"/>
    </xf>
    <xf numFmtId="0" fontId="29" fillId="0" borderId="0" xfId="1" applyFont="1" applyFill="1" applyBorder="1" applyAlignment="1" applyProtection="1">
      <alignment horizontal="left" vertical="center" wrapText="1"/>
    </xf>
    <xf numFmtId="49" fontId="29" fillId="0" borderId="12" xfId="1" applyNumberFormat="1" applyFont="1" applyFill="1" applyBorder="1" applyAlignment="1" applyProtection="1">
      <alignment vertical="center" wrapText="1"/>
    </xf>
    <xf numFmtId="0" fontId="29" fillId="0" borderId="0" xfId="1" applyFont="1" applyBorder="1" applyAlignment="1" applyProtection="1">
      <alignment vertical="center"/>
    </xf>
    <xf numFmtId="0" fontId="28" fillId="0" borderId="0" xfId="1" applyFont="1" applyFill="1" applyBorder="1" applyAlignment="1" applyProtection="1">
      <alignment horizontal="left" vertical="center" wrapText="1"/>
    </xf>
    <xf numFmtId="0" fontId="28" fillId="6" borderId="5" xfId="1" applyFont="1" applyFill="1" applyBorder="1" applyAlignment="1" applyProtection="1">
      <alignment horizontal="center" vertical="center"/>
      <protection locked="0"/>
    </xf>
    <xf numFmtId="0" fontId="30" fillId="6" borderId="5" xfId="1" applyFont="1" applyFill="1" applyBorder="1" applyAlignment="1" applyProtection="1">
      <alignment horizontal="left" vertical="center" wrapText="1"/>
      <protection locked="0"/>
    </xf>
    <xf numFmtId="0" fontId="3" fillId="2" borderId="5" xfId="1" applyFont="1" applyFill="1" applyBorder="1" applyAlignment="1" applyProtection="1">
      <alignment vertical="center" wrapText="1"/>
    </xf>
    <xf numFmtId="0" fontId="2" fillId="2" borderId="6" xfId="1" applyFont="1" applyFill="1" applyBorder="1" applyAlignment="1" applyProtection="1">
      <alignment vertical="center" wrapText="1"/>
    </xf>
    <xf numFmtId="0" fontId="28" fillId="6" borderId="6" xfId="1" applyFont="1" applyFill="1" applyBorder="1" applyAlignment="1" applyProtection="1">
      <alignment horizontal="center" vertical="center"/>
      <protection locked="0"/>
    </xf>
    <xf numFmtId="0" fontId="30" fillId="6" borderId="6" xfId="1" applyFont="1" applyFill="1" applyBorder="1" applyAlignment="1" applyProtection="1">
      <alignment horizontal="left" vertical="center" wrapText="1"/>
      <protection locked="0"/>
    </xf>
    <xf numFmtId="0" fontId="27" fillId="0" borderId="0" xfId="1" applyFont="1" applyBorder="1" applyAlignment="1" applyProtection="1">
      <alignment vertical="top"/>
    </xf>
    <xf numFmtId="0" fontId="2" fillId="0" borderId="11" xfId="1" applyFont="1" applyFill="1" applyBorder="1" applyAlignment="1" applyProtection="1">
      <alignment vertical="top" wrapText="1"/>
    </xf>
    <xf numFmtId="0" fontId="2" fillId="0" borderId="0" xfId="1" applyFont="1" applyFill="1" applyBorder="1" applyAlignment="1" applyProtection="1">
      <alignment horizontal="left" vertical="center" wrapText="1"/>
    </xf>
    <xf numFmtId="0" fontId="29" fillId="0" borderId="0" xfId="1" applyFont="1" applyFill="1" applyBorder="1" applyAlignment="1" applyProtection="1">
      <alignment horizontal="center" vertical="top" wrapText="1"/>
    </xf>
    <xf numFmtId="49" fontId="29" fillId="0" borderId="12" xfId="1" applyNumberFormat="1" applyFont="1" applyFill="1" applyBorder="1" applyAlignment="1" applyProtection="1">
      <alignment vertical="top" wrapText="1"/>
    </xf>
    <xf numFmtId="0" fontId="2" fillId="0" borderId="0" xfId="1" applyFont="1" applyFill="1" applyBorder="1" applyProtection="1"/>
    <xf numFmtId="0" fontId="14" fillId="0" borderId="11" xfId="1" applyFont="1" applyFill="1" applyBorder="1" applyAlignment="1" applyProtection="1">
      <alignment horizontal="left" vertical="center" wrapText="1"/>
    </xf>
    <xf numFmtId="0" fontId="29" fillId="0" borderId="0" xfId="1" applyFont="1" applyBorder="1" applyAlignment="1" applyProtection="1">
      <alignment horizontal="center" vertical="center"/>
    </xf>
    <xf numFmtId="49" fontId="28" fillId="0" borderId="12" xfId="1" applyNumberFormat="1" applyFont="1" applyFill="1" applyBorder="1" applyAlignment="1" applyProtection="1">
      <alignment horizontal="left" vertical="center"/>
    </xf>
    <xf numFmtId="0" fontId="32" fillId="0" borderId="0" xfId="0" applyFont="1" applyBorder="1" applyAlignment="1" applyProtection="1">
      <alignment vertical="center"/>
    </xf>
    <xf numFmtId="0" fontId="32" fillId="0" borderId="0" xfId="0" applyFont="1" applyBorder="1" applyProtection="1"/>
    <xf numFmtId="0" fontId="2" fillId="2" borderId="6" xfId="1" applyFont="1" applyFill="1" applyBorder="1" applyAlignment="1" applyProtection="1">
      <alignment horizontal="left" vertical="center" wrapText="1"/>
    </xf>
    <xf numFmtId="0" fontId="2" fillId="0" borderId="11" xfId="1" applyFont="1" applyFill="1" applyBorder="1" applyAlignment="1" applyProtection="1">
      <alignment wrapText="1"/>
    </xf>
    <xf numFmtId="0" fontId="2" fillId="0" borderId="0" xfId="1" applyFont="1" applyFill="1" applyBorder="1" applyAlignment="1" applyProtection="1">
      <alignment wrapText="1"/>
    </xf>
    <xf numFmtId="0" fontId="27" fillId="0" borderId="0" xfId="1" applyFont="1" applyFill="1" applyBorder="1" applyAlignment="1" applyProtection="1">
      <alignment wrapText="1"/>
    </xf>
    <xf numFmtId="0" fontId="2" fillId="0" borderId="16" xfId="1" applyFont="1" applyBorder="1" applyProtection="1"/>
    <xf numFmtId="0" fontId="2" fillId="0" borderId="17" xfId="1" applyFont="1" applyBorder="1" applyAlignment="1" applyProtection="1">
      <alignment vertical="center" wrapText="1"/>
    </xf>
    <xf numFmtId="0" fontId="2" fillId="0" borderId="17" xfId="1" applyFont="1" applyBorder="1" applyAlignment="1" applyProtection="1">
      <alignment horizontal="center" vertical="top" wrapText="1"/>
    </xf>
    <xf numFmtId="0" fontId="2" fillId="0" borderId="17" xfId="1" applyFont="1" applyFill="1" applyBorder="1" applyAlignment="1" applyProtection="1">
      <alignment vertical="top" wrapText="1"/>
    </xf>
    <xf numFmtId="49" fontId="2" fillId="0" borderId="18" xfId="1" applyNumberFormat="1" applyFont="1" applyFill="1" applyBorder="1" applyAlignment="1" applyProtection="1">
      <alignment vertical="top" wrapText="1"/>
    </xf>
    <xf numFmtId="0" fontId="26" fillId="6" borderId="6" xfId="1" applyFont="1" applyFill="1" applyBorder="1" applyAlignment="1" applyProtection="1">
      <alignment horizontal="left" vertical="center" wrapText="1"/>
      <protection locked="0"/>
    </xf>
    <xf numFmtId="0" fontId="5" fillId="8" borderId="11" xfId="1" applyFont="1" applyFill="1" applyBorder="1" applyAlignment="1" applyProtection="1">
      <alignment vertical="center"/>
    </xf>
    <xf numFmtId="0" fontId="5" fillId="8" borderId="0" xfId="1" applyFont="1" applyFill="1" applyBorder="1" applyAlignment="1" applyProtection="1">
      <alignment horizontal="center" vertical="center" wrapText="1"/>
    </xf>
    <xf numFmtId="0" fontId="3" fillId="2" borderId="6" xfId="1" applyFont="1" applyFill="1" applyBorder="1" applyAlignment="1">
      <alignment vertical="center"/>
    </xf>
    <xf numFmtId="0" fontId="19" fillId="2" borderId="5" xfId="1" applyFont="1" applyFill="1" applyBorder="1" applyAlignment="1">
      <alignment horizontal="left" vertical="center" wrapText="1"/>
    </xf>
    <xf numFmtId="0" fontId="28" fillId="6" borderId="6" xfId="1" applyFont="1" applyFill="1" applyBorder="1" applyAlignment="1" applyProtection="1">
      <alignment horizontal="center" vertical="center" wrapText="1"/>
      <protection locked="0"/>
    </xf>
    <xf numFmtId="0" fontId="2" fillId="0" borderId="9" xfId="1" applyFont="1" applyBorder="1" applyAlignment="1" applyProtection="1">
      <alignment vertical="center"/>
      <protection locked="0"/>
    </xf>
    <xf numFmtId="0" fontId="2" fillId="0" borderId="9" xfId="1" applyFont="1" applyBorder="1" applyProtection="1">
      <protection locked="0"/>
    </xf>
    <xf numFmtId="0" fontId="5" fillId="0" borderId="11" xfId="1" applyFont="1" applyFill="1" applyBorder="1" applyAlignment="1" applyProtection="1">
      <alignment vertical="center" wrapText="1"/>
      <protection locked="0"/>
    </xf>
    <xf numFmtId="0" fontId="2" fillId="0" borderId="0" xfId="1" applyFont="1" applyFill="1" applyBorder="1" applyAlignment="1" applyProtection="1">
      <alignment vertical="center"/>
      <protection locked="0"/>
    </xf>
    <xf numFmtId="0" fontId="5" fillId="0" borderId="0" xfId="1" applyFont="1" applyFill="1" applyBorder="1" applyAlignment="1" applyProtection="1">
      <alignment horizontal="center" vertical="center" wrapText="1"/>
    </xf>
    <xf numFmtId="0" fontId="10" fillId="0" borderId="0" xfId="1" applyFont="1" applyBorder="1" applyAlignment="1" applyProtection="1">
      <alignment horizontal="center"/>
    </xf>
    <xf numFmtId="0" fontId="2" fillId="0" borderId="0"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vertical="top"/>
    </xf>
    <xf numFmtId="0" fontId="2" fillId="0" borderId="0" xfId="1" applyFont="1" applyFill="1" applyBorder="1" applyAlignment="1" applyProtection="1">
      <alignment vertical="top" wrapText="1"/>
    </xf>
    <xf numFmtId="0" fontId="10" fillId="0" borderId="0" xfId="1" applyFont="1" applyFill="1" applyBorder="1" applyAlignment="1" applyProtection="1">
      <alignment horizontal="center" vertical="top"/>
    </xf>
    <xf numFmtId="0" fontId="5" fillId="0" borderId="7" xfId="1" applyFont="1" applyFill="1" applyBorder="1" applyAlignment="1" applyProtection="1">
      <alignment horizontal="center" vertical="center" wrapText="1"/>
    </xf>
    <xf numFmtId="0" fontId="2" fillId="0" borderId="7" xfId="1" applyFont="1" applyFill="1" applyBorder="1" applyAlignment="1" applyProtection="1">
      <alignment vertical="center" wrapText="1"/>
    </xf>
    <xf numFmtId="0" fontId="25" fillId="2" borderId="5" xfId="1" applyFont="1" applyFill="1" applyBorder="1" applyAlignment="1" applyProtection="1">
      <alignment horizontal="left" vertical="center" wrapText="1"/>
    </xf>
    <xf numFmtId="0" fontId="23" fillId="0" borderId="0" xfId="1" applyFont="1" applyFill="1" applyBorder="1" applyAlignment="1" applyProtection="1">
      <alignment horizontal="left" vertical="center" wrapText="1"/>
    </xf>
    <xf numFmtId="0" fontId="13" fillId="0" borderId="0" xfId="1" applyFont="1" applyFill="1" applyBorder="1" applyAlignment="1" applyProtection="1">
      <alignment horizontal="center" vertical="top" wrapText="1"/>
    </xf>
    <xf numFmtId="0" fontId="22" fillId="0" borderId="0" xfId="1" applyFont="1" applyFill="1" applyBorder="1" applyAlignment="1" applyProtection="1">
      <alignment vertical="top" wrapText="1"/>
    </xf>
    <xf numFmtId="0" fontId="5" fillId="8" borderId="0" xfId="1" applyFont="1" applyFill="1" applyBorder="1" applyAlignment="1" applyProtection="1">
      <alignment vertical="center"/>
    </xf>
    <xf numFmtId="0" fontId="10" fillId="0" borderId="0" xfId="1" applyFont="1" applyFill="1" applyBorder="1" applyAlignment="1" applyProtection="1">
      <alignment horizontal="center" vertical="center" wrapText="1"/>
    </xf>
    <xf numFmtId="0" fontId="10" fillId="0" borderId="0" xfId="1" applyFont="1" applyFill="1" applyBorder="1" applyAlignment="1" applyProtection="1">
      <alignment vertical="center" wrapText="1"/>
    </xf>
    <xf numFmtId="0" fontId="3" fillId="0" borderId="0" xfId="1" applyFont="1" applyFill="1" applyBorder="1" applyAlignment="1" applyProtection="1">
      <alignment horizontal="left" vertical="center"/>
    </xf>
    <xf numFmtId="0" fontId="7" fillId="0" borderId="0" xfId="1" applyFont="1" applyFill="1" applyBorder="1" applyAlignment="1" applyProtection="1">
      <alignment horizontal="center" vertical="center" wrapText="1"/>
    </xf>
    <xf numFmtId="0" fontId="23" fillId="0" borderId="1" xfId="1" applyFont="1" applyFill="1" applyBorder="1" applyAlignment="1" applyProtection="1">
      <alignment horizontal="left" vertical="center" wrapText="1"/>
    </xf>
    <xf numFmtId="0" fontId="13" fillId="0" borderId="1" xfId="1" applyFont="1" applyFill="1" applyBorder="1" applyAlignment="1" applyProtection="1">
      <alignment horizontal="center" vertical="top" wrapText="1"/>
    </xf>
    <xf numFmtId="0" fontId="22" fillId="0" borderId="1" xfId="1" applyFont="1" applyFill="1" applyBorder="1" applyAlignment="1" applyProtection="1">
      <alignment vertical="top" wrapText="1"/>
    </xf>
    <xf numFmtId="0" fontId="5" fillId="8" borderId="2" xfId="1" applyFont="1" applyFill="1" applyBorder="1" applyAlignment="1" applyProtection="1">
      <alignment vertical="center"/>
    </xf>
    <xf numFmtId="0" fontId="5" fillId="8" borderId="2" xfId="1" applyFont="1" applyFill="1" applyBorder="1" applyAlignment="1" applyProtection="1">
      <alignment horizontal="center" vertical="center" wrapText="1"/>
    </xf>
    <xf numFmtId="49" fontId="5" fillId="0" borderId="12" xfId="1" applyNumberFormat="1" applyFont="1" applyBorder="1" applyAlignment="1" applyProtection="1">
      <alignment horizontal="left" vertical="top"/>
    </xf>
    <xf numFmtId="0" fontId="2" fillId="0" borderId="11" xfId="1" applyFont="1" applyFill="1" applyBorder="1" applyAlignment="1">
      <alignment vertical="center"/>
    </xf>
    <xf numFmtId="49" fontId="2" fillId="0" borderId="12" xfId="1" applyNumberFormat="1" applyFont="1" applyFill="1" applyBorder="1" applyAlignment="1" applyProtection="1">
      <alignment vertical="top" wrapText="1"/>
    </xf>
    <xf numFmtId="0" fontId="5" fillId="0" borderId="11" xfId="1" applyFont="1" applyFill="1" applyBorder="1" applyAlignment="1" applyProtection="1">
      <alignment vertical="center"/>
      <protection locked="0"/>
    </xf>
    <xf numFmtId="0" fontId="2" fillId="0" borderId="11" xfId="1" applyFont="1" applyFill="1" applyBorder="1" applyAlignment="1" applyProtection="1">
      <alignment vertical="center"/>
    </xf>
    <xf numFmtId="49" fontId="2" fillId="0" borderId="22" xfId="1" applyNumberFormat="1" applyFont="1" applyFill="1" applyBorder="1" applyAlignment="1" applyProtection="1">
      <alignment vertical="top" wrapText="1"/>
    </xf>
    <xf numFmtId="0" fontId="2" fillId="0" borderId="11" xfId="1" applyFont="1" applyFill="1" applyBorder="1" applyAlignment="1" applyProtection="1">
      <alignment horizontal="center" vertical="top" wrapText="1"/>
    </xf>
    <xf numFmtId="0" fontId="5" fillId="8" borderId="12" xfId="1" applyFont="1" applyFill="1" applyBorder="1" applyAlignment="1" applyProtection="1">
      <alignment horizontal="center" vertical="center" wrapText="1"/>
    </xf>
    <xf numFmtId="0" fontId="2" fillId="0" borderId="12" xfId="1" applyFont="1" applyFill="1" applyBorder="1" applyAlignment="1" applyProtection="1">
      <alignment vertical="center" wrapText="1"/>
    </xf>
    <xf numFmtId="0" fontId="10" fillId="0" borderId="12" xfId="1" applyFont="1" applyFill="1" applyBorder="1" applyAlignment="1" applyProtection="1">
      <alignment vertical="center" wrapText="1"/>
    </xf>
    <xf numFmtId="0" fontId="2" fillId="0" borderId="12" xfId="1" applyFont="1" applyFill="1" applyBorder="1" applyAlignment="1" applyProtection="1">
      <alignment vertical="top" wrapText="1"/>
    </xf>
    <xf numFmtId="0" fontId="14" fillId="0" borderId="11" xfId="1" applyFont="1" applyFill="1" applyBorder="1" applyAlignment="1">
      <alignment horizontal="left" vertical="center" wrapText="1"/>
    </xf>
    <xf numFmtId="0" fontId="2" fillId="0" borderId="19" xfId="1" applyFont="1" applyFill="1" applyBorder="1" applyAlignment="1" applyProtection="1">
      <alignment horizontal="center" vertical="top" wrapText="1"/>
    </xf>
    <xf numFmtId="49" fontId="2" fillId="0" borderId="20" xfId="1" applyNumberFormat="1" applyFont="1" applyFill="1" applyBorder="1" applyAlignment="1" applyProtection="1">
      <alignment vertical="top" wrapText="1"/>
    </xf>
    <xf numFmtId="0" fontId="5" fillId="8" borderId="21" xfId="1" applyFont="1" applyFill="1" applyBorder="1" applyAlignment="1" applyProtection="1">
      <alignment vertical="center"/>
    </xf>
    <xf numFmtId="49" fontId="5" fillId="8" borderId="23" xfId="1" applyNumberFormat="1" applyFont="1" applyFill="1" applyBorder="1" applyAlignment="1" applyProtection="1">
      <alignment horizontal="center" vertical="center" wrapText="1"/>
    </xf>
    <xf numFmtId="0" fontId="2" fillId="0" borderId="27" xfId="0" applyFont="1" applyBorder="1" applyProtection="1"/>
    <xf numFmtId="0" fontId="2" fillId="0" borderId="27" xfId="0" applyFont="1" applyBorder="1" applyProtection="1">
      <protection locked="0"/>
    </xf>
    <xf numFmtId="0" fontId="2" fillId="0" borderId="28" xfId="0" applyFont="1" applyBorder="1" applyProtection="1">
      <protection locked="0"/>
    </xf>
    <xf numFmtId="0" fontId="2" fillId="0" borderId="0" xfId="0" applyFont="1" applyProtection="1"/>
    <xf numFmtId="0" fontId="2" fillId="0" borderId="29" xfId="0" applyFont="1" applyBorder="1" applyAlignment="1" applyProtection="1">
      <alignment wrapText="1"/>
      <protection locked="0"/>
    </xf>
    <xf numFmtId="0" fontId="2" fillId="0" borderId="8" xfId="0" applyFont="1" applyBorder="1" applyProtection="1"/>
    <xf numFmtId="0" fontId="2" fillId="0" borderId="9" xfId="0" applyFont="1" applyFill="1" applyBorder="1" applyProtection="1"/>
    <xf numFmtId="0" fontId="2" fillId="0" borderId="9" xfId="0" applyFont="1" applyBorder="1" applyAlignment="1" applyProtection="1">
      <alignment horizontal="center"/>
    </xf>
    <xf numFmtId="0" fontId="2" fillId="0" borderId="9" xfId="0" applyFont="1" applyFill="1" applyBorder="1" applyAlignment="1" applyProtection="1">
      <alignment horizontal="left"/>
    </xf>
    <xf numFmtId="0" fontId="2" fillId="0" borderId="11" xfId="0" applyFont="1" applyBorder="1" applyProtection="1"/>
    <xf numFmtId="0" fontId="2" fillId="0" borderId="0" xfId="0" applyFont="1" applyFill="1" applyBorder="1" applyProtection="1"/>
    <xf numFmtId="0" fontId="5" fillId="0" borderId="0" xfId="1" applyFont="1" applyFill="1" applyBorder="1" applyAlignment="1" applyProtection="1">
      <alignment vertical="top" wrapText="1"/>
    </xf>
    <xf numFmtId="0" fontId="2" fillId="0" borderId="0" xfId="0" applyFont="1" applyFill="1" applyBorder="1" applyAlignment="1" applyProtection="1">
      <alignment horizontal="left"/>
    </xf>
    <xf numFmtId="0" fontId="5" fillId="3" borderId="11" xfId="0" applyFont="1" applyFill="1" applyBorder="1" applyAlignment="1" applyProtection="1">
      <alignment vertical="top"/>
    </xf>
    <xf numFmtId="0" fontId="5" fillId="0" borderId="0" xfId="0" applyFont="1" applyFill="1" applyBorder="1" applyAlignment="1" applyProtection="1">
      <alignment vertical="top"/>
    </xf>
    <xf numFmtId="0" fontId="6" fillId="3" borderId="0" xfId="0" applyNumberFormat="1" applyFont="1" applyFill="1" applyBorder="1" applyAlignment="1" applyProtection="1">
      <alignment horizontal="left" vertical="top"/>
    </xf>
    <xf numFmtId="0" fontId="2" fillId="3" borderId="0" xfId="0" applyFont="1" applyFill="1" applyBorder="1" applyAlignment="1" applyProtection="1">
      <alignment horizontal="center"/>
    </xf>
    <xf numFmtId="0" fontId="2" fillId="0" borderId="0" xfId="0" applyFont="1" applyBorder="1" applyAlignment="1" applyProtection="1">
      <alignment horizontal="center"/>
    </xf>
    <xf numFmtId="0" fontId="5" fillId="5" borderId="0" xfId="0" applyFont="1" applyFill="1" applyBorder="1" applyAlignment="1" applyProtection="1">
      <alignment vertical="top"/>
    </xf>
    <xf numFmtId="0" fontId="5" fillId="4" borderId="0" xfId="1" applyFont="1" applyFill="1" applyBorder="1" applyAlignment="1" applyProtection="1">
      <alignment vertical="top"/>
    </xf>
    <xf numFmtId="0" fontId="6" fillId="3" borderId="11" xfId="0" applyFont="1" applyFill="1" applyBorder="1" applyProtection="1"/>
    <xf numFmtId="0" fontId="5" fillId="3" borderId="0" xfId="0" applyFont="1" applyFill="1" applyBorder="1" applyProtection="1"/>
    <xf numFmtId="0" fontId="2" fillId="4" borderId="0" xfId="1" applyFont="1" applyFill="1" applyBorder="1" applyAlignment="1" applyProtection="1">
      <alignment horizontal="left"/>
    </xf>
    <xf numFmtId="0" fontId="2" fillId="3" borderId="11" xfId="0" applyFont="1" applyFill="1" applyBorder="1" applyProtection="1"/>
    <xf numFmtId="0" fontId="2" fillId="7" borderId="0" xfId="0" applyFont="1" applyFill="1" applyBorder="1" applyProtection="1"/>
    <xf numFmtId="0" fontId="1" fillId="5" borderId="0" xfId="0" applyFont="1" applyFill="1" applyBorder="1" applyAlignment="1" applyProtection="1">
      <alignment horizontal="center"/>
    </xf>
    <xf numFmtId="0" fontId="5" fillId="3" borderId="11" xfId="0" applyFont="1" applyFill="1" applyBorder="1" applyAlignment="1" applyProtection="1">
      <alignment horizontal="left" wrapText="1"/>
    </xf>
    <xf numFmtId="0" fontId="5" fillId="0" borderId="0" xfId="0" applyFont="1" applyFill="1" applyBorder="1" applyAlignment="1" applyProtection="1">
      <alignment horizontal="left"/>
    </xf>
    <xf numFmtId="0" fontId="2" fillId="3" borderId="0" xfId="0" applyFont="1" applyFill="1" applyBorder="1" applyAlignment="1" applyProtection="1"/>
    <xf numFmtId="0" fontId="2" fillId="0" borderId="0" xfId="0" applyFont="1" applyBorder="1" applyAlignment="1" applyProtection="1"/>
    <xf numFmtId="0" fontId="6" fillId="7" borderId="0" xfId="0" applyFont="1" applyFill="1" applyBorder="1" applyAlignment="1" applyProtection="1">
      <alignment horizontal="center"/>
    </xf>
    <xf numFmtId="0" fontId="2" fillId="0" borderId="0" xfId="0" applyFont="1" applyFill="1" applyBorder="1" applyAlignment="1" applyProtection="1">
      <alignment horizontal="center"/>
    </xf>
    <xf numFmtId="0" fontId="2" fillId="4" borderId="0" xfId="1" applyFont="1" applyFill="1" applyBorder="1" applyAlignment="1" applyProtection="1">
      <alignment horizontal="center"/>
    </xf>
    <xf numFmtId="0" fontId="6" fillId="4" borderId="0" xfId="1" applyFont="1" applyFill="1" applyBorder="1" applyAlignment="1" applyProtection="1">
      <alignment horizontal="center"/>
    </xf>
    <xf numFmtId="0" fontId="2" fillId="0" borderId="19" xfId="0" applyFont="1" applyBorder="1" applyProtection="1"/>
    <xf numFmtId="0" fontId="2" fillId="0" borderId="1" xfId="0" applyFont="1" applyFill="1" applyBorder="1" applyProtection="1"/>
    <xf numFmtId="0" fontId="2" fillId="0" borderId="1" xfId="0" applyFont="1" applyBorder="1" applyAlignment="1" applyProtection="1"/>
    <xf numFmtId="0" fontId="2" fillId="0" borderId="1" xfId="0" applyFont="1" applyBorder="1" applyAlignment="1" applyProtection="1">
      <alignment horizontal="center"/>
    </xf>
    <xf numFmtId="0" fontId="2" fillId="0" borderId="1" xfId="0" applyFont="1" applyFill="1" applyBorder="1" applyAlignment="1" applyProtection="1"/>
    <xf numFmtId="0" fontId="2" fillId="0" borderId="1" xfId="0" applyFont="1" applyBorder="1" applyAlignment="1" applyProtection="1">
      <alignment wrapText="1"/>
    </xf>
    <xf numFmtId="0" fontId="2" fillId="0" borderId="0" xfId="0" applyFont="1" applyFill="1" applyBorder="1" applyAlignment="1" applyProtection="1"/>
    <xf numFmtId="0" fontId="2" fillId="0" borderId="0" xfId="0" applyFont="1" applyBorder="1" applyAlignment="1" applyProtection="1">
      <alignment wrapText="1"/>
    </xf>
    <xf numFmtId="0" fontId="33" fillId="0" borderId="5" xfId="0" applyFont="1" applyBorder="1" applyAlignment="1" applyProtection="1">
      <alignment horizontal="center" wrapText="1"/>
      <protection locked="0"/>
    </xf>
    <xf numFmtId="0" fontId="26" fillId="6" borderId="5" xfId="1" applyFont="1" applyFill="1" applyBorder="1" applyAlignment="1" applyProtection="1">
      <alignment horizontal="center" vertical="center" wrapText="1"/>
      <protection locked="0"/>
    </xf>
    <xf numFmtId="0" fontId="0" fillId="0" borderId="0" xfId="0" applyFont="1"/>
    <xf numFmtId="0" fontId="3" fillId="2" borderId="6" xfId="1" applyFont="1" applyFill="1" applyBorder="1" applyAlignment="1" applyProtection="1">
      <alignment vertical="center" wrapText="1"/>
    </xf>
    <xf numFmtId="0" fontId="2" fillId="0" borderId="0" xfId="0" applyFont="1" applyAlignment="1" applyProtection="1">
      <alignment wrapText="1"/>
      <protection locked="0"/>
    </xf>
    <xf numFmtId="0" fontId="2" fillId="0" borderId="31" xfId="0" applyFont="1" applyBorder="1" applyAlignment="1" applyProtection="1">
      <alignment horizontal="left"/>
    </xf>
    <xf numFmtId="0" fontId="2" fillId="0" borderId="32" xfId="0" applyFont="1" applyBorder="1" applyAlignment="1" applyProtection="1">
      <alignment horizontal="left"/>
      <protection locked="0"/>
    </xf>
    <xf numFmtId="0" fontId="2" fillId="0" borderId="0" xfId="0" applyFont="1" applyAlignment="1" applyProtection="1">
      <alignment horizontal="left" wrapText="1"/>
      <protection locked="0"/>
    </xf>
    <xf numFmtId="0" fontId="36" fillId="0" borderId="5" xfId="1" applyFont="1" applyFill="1" applyBorder="1" applyAlignment="1" applyProtection="1">
      <alignment horizontal="center" vertical="center"/>
      <protection locked="0"/>
    </xf>
    <xf numFmtId="0" fontId="36" fillId="0" borderId="5" xfId="1" applyFont="1" applyFill="1" applyBorder="1" applyAlignment="1" applyProtection="1">
      <alignment horizontal="center" vertical="center" wrapText="1"/>
      <protection locked="0"/>
    </xf>
    <xf numFmtId="0" fontId="2" fillId="0" borderId="1" xfId="0" applyFont="1" applyFill="1" applyBorder="1" applyAlignment="1" applyProtection="1">
      <alignment wrapText="1"/>
    </xf>
    <xf numFmtId="0" fontId="2" fillId="0" borderId="0" xfId="0" applyFont="1" applyFill="1" applyBorder="1" applyAlignment="1" applyProtection="1">
      <alignment wrapText="1"/>
    </xf>
    <xf numFmtId="0" fontId="33" fillId="0" borderId="5" xfId="0" applyFont="1" applyFill="1" applyBorder="1" applyAlignment="1" applyProtection="1">
      <alignment horizontal="center" wrapText="1"/>
      <protection locked="0"/>
    </xf>
    <xf numFmtId="0" fontId="2" fillId="0" borderId="0" xfId="1" applyFont="1" applyProtection="1"/>
    <xf numFmtId="0" fontId="17" fillId="0" borderId="0" xfId="1" applyFont="1" applyBorder="1" applyAlignment="1" applyProtection="1">
      <alignment wrapText="1"/>
    </xf>
    <xf numFmtId="0" fontId="5" fillId="10" borderId="17" xfId="1" applyFont="1" applyFill="1" applyBorder="1" applyAlignment="1" applyProtection="1">
      <alignment horizontal="center" vertical="center" wrapText="1"/>
    </xf>
    <xf numFmtId="0" fontId="2" fillId="0" borderId="0" xfId="1" applyFont="1" applyAlignment="1" applyProtection="1">
      <alignment wrapText="1"/>
    </xf>
    <xf numFmtId="0" fontId="5" fillId="4" borderId="0" xfId="1" applyFont="1" applyFill="1" applyBorder="1" applyAlignment="1" applyProtection="1">
      <alignment horizontal="left" vertical="center"/>
    </xf>
    <xf numFmtId="0" fontId="2" fillId="4" borderId="0" xfId="1" applyFont="1" applyFill="1" applyBorder="1" applyAlignment="1" applyProtection="1">
      <alignment vertical="top" wrapText="1"/>
    </xf>
    <xf numFmtId="0" fontId="2" fillId="0" borderId="11" xfId="0" applyFont="1" applyBorder="1" applyAlignment="1">
      <alignment wrapText="1"/>
    </xf>
    <xf numFmtId="0" fontId="5" fillId="9" borderId="0" xfId="1" applyFont="1" applyFill="1" applyBorder="1" applyAlignment="1" applyProtection="1">
      <alignment horizontal="center" vertical="center" wrapText="1"/>
    </xf>
    <xf numFmtId="0" fontId="2" fillId="0" borderId="5" xfId="0" applyFont="1" applyBorder="1" applyAlignment="1" applyProtection="1">
      <alignment horizontal="left" wrapText="1"/>
      <protection locked="0"/>
    </xf>
    <xf numFmtId="0" fontId="6" fillId="4" borderId="0" xfId="1" applyFont="1" applyFill="1" applyBorder="1" applyAlignment="1" applyProtection="1">
      <alignment horizontal="center" vertical="center"/>
    </xf>
    <xf numFmtId="0" fontId="34" fillId="0" borderId="0" xfId="1" applyFont="1" applyFill="1" applyBorder="1" applyAlignment="1" applyProtection="1">
      <alignment wrapText="1"/>
    </xf>
    <xf numFmtId="0" fontId="34" fillId="0" borderId="0" xfId="1" applyFont="1" applyFill="1" applyBorder="1" applyAlignment="1">
      <alignment wrapText="1"/>
    </xf>
    <xf numFmtId="0" fontId="3" fillId="2" borderId="6" xfId="1" applyFont="1" applyFill="1" applyBorder="1" applyAlignment="1">
      <alignment vertical="center" wrapText="1"/>
    </xf>
    <xf numFmtId="0" fontId="42" fillId="0" borderId="5" xfId="0" applyFont="1" applyBorder="1" applyAlignment="1" applyProtection="1">
      <alignment horizontal="center" wrapText="1"/>
      <protection locked="0"/>
    </xf>
    <xf numFmtId="0" fontId="43" fillId="0" borderId="0" xfId="1" applyFont="1" applyFill="1" applyBorder="1" applyAlignment="1" applyProtection="1">
      <alignment vertical="center" wrapText="1"/>
    </xf>
    <xf numFmtId="0" fontId="3" fillId="2" borderId="5" xfId="1" applyFont="1" applyFill="1" applyBorder="1" applyAlignment="1" applyProtection="1">
      <alignment horizontal="left" vertical="center" wrapText="1"/>
    </xf>
    <xf numFmtId="0" fontId="2" fillId="0" borderId="0" xfId="1" applyFont="1" applyFill="1" applyProtection="1"/>
    <xf numFmtId="0" fontId="2" fillId="0" borderId="35" xfId="1" applyFont="1" applyFill="1" applyBorder="1" applyProtection="1"/>
    <xf numFmtId="0" fontId="5" fillId="10" borderId="0" xfId="1" applyFont="1" applyFill="1" applyBorder="1" applyAlignment="1" applyProtection="1">
      <alignment horizontal="center" vertical="center" wrapText="1"/>
    </xf>
    <xf numFmtId="0" fontId="39" fillId="12" borderId="41" xfId="1" applyFont="1" applyFill="1" applyBorder="1" applyAlignment="1" applyProtection="1">
      <alignment horizontal="center" wrapText="1"/>
    </xf>
    <xf numFmtId="0" fontId="39" fillId="12" borderId="33" xfId="1" applyFont="1" applyFill="1" applyBorder="1" applyAlignment="1" applyProtection="1">
      <alignment horizontal="center" wrapText="1"/>
    </xf>
    <xf numFmtId="0" fontId="6" fillId="4" borderId="33" xfId="1" applyFont="1" applyFill="1" applyBorder="1" applyAlignment="1" applyProtection="1">
      <alignment horizontal="center" wrapText="1"/>
    </xf>
    <xf numFmtId="0" fontId="6" fillId="4" borderId="40" xfId="1" applyFont="1" applyFill="1" applyBorder="1" applyAlignment="1" applyProtection="1">
      <alignment horizontal="center" wrapText="1"/>
    </xf>
    <xf numFmtId="0" fontId="39" fillId="12" borderId="24" xfId="1" applyFont="1" applyFill="1" applyBorder="1" applyAlignment="1" applyProtection="1">
      <alignment horizontal="center" wrapText="1"/>
    </xf>
    <xf numFmtId="0" fontId="39" fillId="12" borderId="42" xfId="1" applyFont="1" applyFill="1" applyBorder="1" applyAlignment="1" applyProtection="1">
      <alignment horizontal="center" wrapText="1"/>
    </xf>
    <xf numFmtId="0" fontId="6" fillId="4" borderId="43" xfId="1" applyFont="1" applyFill="1" applyBorder="1" applyAlignment="1" applyProtection="1">
      <alignment horizontal="center" wrapText="1"/>
    </xf>
    <xf numFmtId="0" fontId="39" fillId="12" borderId="44" xfId="1" applyFont="1" applyFill="1" applyBorder="1" applyAlignment="1" applyProtection="1">
      <alignment horizontal="center" wrapText="1"/>
    </xf>
    <xf numFmtId="0" fontId="6" fillId="4" borderId="31" xfId="1" applyFont="1" applyFill="1" applyBorder="1" applyAlignment="1" applyProtection="1">
      <alignment horizontal="center" wrapText="1"/>
    </xf>
    <xf numFmtId="0" fontId="39" fillId="12" borderId="28" xfId="1" applyFont="1" applyFill="1" applyBorder="1" applyAlignment="1" applyProtection="1">
      <alignment horizontal="center" wrapText="1"/>
    </xf>
    <xf numFmtId="0" fontId="39" fillId="12" borderId="45" xfId="1" applyFont="1" applyFill="1" applyBorder="1" applyAlignment="1" applyProtection="1">
      <alignment horizontal="center" wrapText="1"/>
    </xf>
    <xf numFmtId="0" fontId="6" fillId="4" borderId="45" xfId="1" applyFont="1" applyFill="1" applyBorder="1" applyAlignment="1" applyProtection="1">
      <alignment horizontal="center" wrapText="1"/>
    </xf>
    <xf numFmtId="0" fontId="6" fillId="4" borderId="32" xfId="1" applyFont="1" applyFill="1" applyBorder="1" applyAlignment="1" applyProtection="1">
      <alignment horizontal="center" wrapText="1"/>
    </xf>
    <xf numFmtId="0" fontId="39" fillId="12" borderId="27" xfId="1" applyFont="1" applyFill="1" applyBorder="1" applyAlignment="1" applyProtection="1">
      <alignment wrapText="1"/>
    </xf>
    <xf numFmtId="14" fontId="39" fillId="12" borderId="31" xfId="1" applyNumberFormat="1" applyFont="1" applyFill="1" applyBorder="1" applyAlignment="1" applyProtection="1">
      <alignment horizontal="left" wrapText="1"/>
    </xf>
    <xf numFmtId="0" fontId="39" fillId="12" borderId="44" xfId="1" applyFont="1" applyFill="1" applyBorder="1" applyAlignment="1" applyProtection="1">
      <alignment wrapText="1"/>
    </xf>
    <xf numFmtId="0" fontId="5" fillId="9" borderId="8" xfId="1" applyFont="1" applyFill="1" applyBorder="1" applyAlignment="1" applyProtection="1">
      <alignment vertical="center" wrapText="1"/>
    </xf>
    <xf numFmtId="0" fontId="5" fillId="9" borderId="10" xfId="1" applyFont="1" applyFill="1" applyBorder="1" applyAlignment="1" applyProtection="1">
      <alignment horizontal="center" vertical="center" wrapText="1"/>
    </xf>
    <xf numFmtId="0" fontId="5" fillId="9" borderId="11" xfId="1" applyFont="1" applyFill="1" applyBorder="1" applyAlignment="1" applyProtection="1">
      <alignment horizontal="center" vertical="center" wrapText="1"/>
    </xf>
    <xf numFmtId="0" fontId="5" fillId="9" borderId="12" xfId="1" applyFont="1" applyFill="1" applyBorder="1" applyAlignment="1" applyProtection="1">
      <alignment horizontal="center" vertical="center" wrapText="1"/>
    </xf>
    <xf numFmtId="0" fontId="5" fillId="10" borderId="11" xfId="1" applyFont="1" applyFill="1" applyBorder="1" applyAlignment="1" applyProtection="1">
      <alignment horizontal="center" vertical="center" wrapText="1"/>
    </xf>
    <xf numFmtId="0" fontId="5" fillId="10" borderId="18" xfId="1" applyFont="1" applyFill="1" applyBorder="1" applyAlignment="1" applyProtection="1">
      <alignment horizontal="center" vertical="center" wrapText="1"/>
    </xf>
    <xf numFmtId="0" fontId="6" fillId="12" borderId="42" xfId="1" applyFont="1" applyFill="1" applyBorder="1" applyAlignment="1" applyProtection="1">
      <alignment horizontal="center" wrapText="1"/>
    </xf>
    <xf numFmtId="0" fontId="6" fillId="12" borderId="41" xfId="1" applyFont="1" applyFill="1" applyBorder="1" applyAlignment="1" applyProtection="1">
      <alignment horizontal="center" wrapText="1"/>
    </xf>
    <xf numFmtId="0" fontId="6" fillId="12" borderId="45" xfId="1" applyFont="1" applyFill="1" applyBorder="1" applyAlignment="1" applyProtection="1">
      <alignment horizontal="center" wrapText="1"/>
    </xf>
    <xf numFmtId="14" fontId="40" fillId="8" borderId="43" xfId="1" applyNumberFormat="1" applyFont="1" applyFill="1" applyBorder="1" applyAlignment="1" applyProtection="1">
      <alignment horizontal="left" wrapText="1"/>
    </xf>
    <xf numFmtId="0" fontId="40" fillId="8" borderId="47" xfId="1" applyFont="1" applyFill="1" applyBorder="1" applyAlignment="1" applyProtection="1">
      <alignment wrapText="1"/>
    </xf>
    <xf numFmtId="0" fontId="2" fillId="0" borderId="5" xfId="1" applyFont="1" applyFill="1" applyBorder="1" applyAlignment="1" applyProtection="1">
      <alignment vertical="center" wrapText="1"/>
      <protection locked="0"/>
    </xf>
    <xf numFmtId="0" fontId="5" fillId="0" borderId="11" xfId="1" applyFont="1" applyBorder="1" applyAlignment="1" applyProtection="1">
      <alignment vertical="top"/>
    </xf>
    <xf numFmtId="0" fontId="2" fillId="0" borderId="0" xfId="1" applyFont="1" applyBorder="1" applyAlignment="1" applyProtection="1"/>
    <xf numFmtId="49" fontId="2" fillId="0" borderId="12" xfId="1" applyNumberFormat="1" applyFont="1" applyBorder="1" applyAlignment="1" applyProtection="1"/>
    <xf numFmtId="0" fontId="6" fillId="0" borderId="11"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5" fillId="0" borderId="11" xfId="1" applyFont="1" applyFill="1" applyBorder="1" applyAlignment="1" applyProtection="1">
      <alignment vertical="center" wrapText="1"/>
    </xf>
    <xf numFmtId="0" fontId="2" fillId="0" borderId="14" xfId="1" applyFont="1" applyFill="1" applyBorder="1" applyAlignment="1" applyProtection="1">
      <alignment vertical="center" wrapText="1"/>
      <protection locked="0"/>
    </xf>
    <xf numFmtId="0" fontId="5" fillId="0" borderId="11" xfId="1" applyFont="1" applyBorder="1" applyAlignment="1" applyProtection="1">
      <alignment vertical="center"/>
    </xf>
    <xf numFmtId="0" fontId="2" fillId="6" borderId="6" xfId="1"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top"/>
    </xf>
    <xf numFmtId="0" fontId="2" fillId="5" borderId="0" xfId="0" applyFont="1" applyFill="1" applyBorder="1" applyAlignment="1" applyProtection="1">
      <alignment horizontal="center" textRotation="90" wrapText="1"/>
    </xf>
    <xf numFmtId="0" fontId="16" fillId="0" borderId="9" xfId="1" applyFont="1" applyBorder="1" applyAlignment="1" applyProtection="1">
      <alignment horizontal="right" vertical="center" wrapText="1"/>
    </xf>
    <xf numFmtId="0" fontId="5" fillId="0" borderId="0" xfId="1" applyFont="1" applyFill="1" applyBorder="1" applyAlignment="1" applyProtection="1">
      <alignment horizontal="right" vertical="top" wrapText="1"/>
    </xf>
    <xf numFmtId="0" fontId="5" fillId="9" borderId="9" xfId="1" applyFont="1" applyFill="1" applyBorder="1" applyAlignment="1" applyProtection="1">
      <alignment horizontal="center" vertical="center" wrapText="1"/>
    </xf>
    <xf numFmtId="0" fontId="40" fillId="8" borderId="11" xfId="1" applyFont="1" applyFill="1" applyBorder="1" applyAlignment="1" applyProtection="1">
      <alignment vertical="center"/>
    </xf>
    <xf numFmtId="0" fontId="16" fillId="0" borderId="9" xfId="1" applyFont="1" applyFill="1" applyBorder="1" applyAlignment="1" applyProtection="1">
      <alignment horizontal="right" vertical="center" wrapText="1"/>
    </xf>
    <xf numFmtId="0" fontId="16" fillId="0" borderId="10" xfId="1" applyFont="1" applyBorder="1" applyAlignment="1" applyProtection="1">
      <alignment horizontal="right" vertical="center" wrapText="1"/>
    </xf>
    <xf numFmtId="0" fontId="5" fillId="0" borderId="12" xfId="1" applyFont="1" applyFill="1" applyBorder="1" applyAlignment="1" applyProtection="1">
      <alignment horizontal="right" vertical="top" wrapText="1"/>
    </xf>
    <xf numFmtId="0" fontId="5" fillId="4" borderId="12" xfId="1" applyFont="1" applyFill="1" applyBorder="1" applyAlignment="1" applyProtection="1">
      <alignment horizontal="left" vertical="center"/>
    </xf>
    <xf numFmtId="0" fontId="2" fillId="4" borderId="12" xfId="1" applyFont="1" applyFill="1" applyBorder="1" applyAlignment="1" applyProtection="1">
      <alignment vertical="top" wrapText="1"/>
    </xf>
    <xf numFmtId="0" fontId="2" fillId="0" borderId="20" xfId="0" applyFont="1" applyBorder="1" applyAlignment="1" applyProtection="1">
      <alignment wrapText="1"/>
    </xf>
    <xf numFmtId="0" fontId="2" fillId="0" borderId="12" xfId="0" applyFont="1" applyBorder="1" applyAlignment="1" applyProtection="1">
      <alignment wrapText="1"/>
    </xf>
    <xf numFmtId="0" fontId="2" fillId="0" borderId="13" xfId="0" applyFont="1" applyFill="1" applyBorder="1" applyAlignment="1" applyProtection="1">
      <alignment wrapText="1"/>
      <protection locked="0"/>
    </xf>
    <xf numFmtId="0" fontId="2" fillId="0" borderId="16" xfId="0" applyFont="1" applyBorder="1" applyAlignment="1" applyProtection="1">
      <alignment wrapText="1"/>
      <protection locked="0"/>
    </xf>
    <xf numFmtId="0" fontId="2" fillId="0" borderId="17" xfId="0" applyFont="1" applyFill="1" applyBorder="1" applyAlignment="1" applyProtection="1">
      <alignment wrapText="1"/>
      <protection locked="0"/>
    </xf>
    <xf numFmtId="0" fontId="2" fillId="0" borderId="17" xfId="0" applyFont="1" applyBorder="1" applyAlignment="1" applyProtection="1">
      <alignment wrapText="1"/>
      <protection locked="0"/>
    </xf>
    <xf numFmtId="0" fontId="33" fillId="0" borderId="17" xfId="0" applyFont="1" applyBorder="1" applyAlignment="1" applyProtection="1">
      <alignment horizontal="center" wrapText="1"/>
      <protection locked="0"/>
    </xf>
    <xf numFmtId="0" fontId="2" fillId="0" borderId="17" xfId="0" applyFont="1" applyBorder="1" applyAlignment="1" applyProtection="1">
      <alignment horizontal="center" wrapText="1"/>
      <protection locked="0"/>
    </xf>
    <xf numFmtId="0" fontId="2" fillId="0" borderId="17" xfId="0" applyFont="1" applyFill="1" applyBorder="1" applyAlignment="1">
      <alignment wrapText="1"/>
    </xf>
    <xf numFmtId="0" fontId="33" fillId="0" borderId="17" xfId="0" applyFont="1" applyFill="1" applyBorder="1" applyAlignment="1" applyProtection="1">
      <alignment horizontal="center" wrapText="1"/>
      <protection locked="0"/>
    </xf>
    <xf numFmtId="0" fontId="2" fillId="0" borderId="18" xfId="0" applyFont="1" applyFill="1" applyBorder="1" applyAlignment="1" applyProtection="1">
      <alignment wrapText="1"/>
      <protection locked="0"/>
    </xf>
    <xf numFmtId="49" fontId="5" fillId="8" borderId="12" xfId="1" applyNumberFormat="1" applyFont="1" applyFill="1" applyBorder="1" applyAlignment="1" applyProtection="1">
      <alignment horizontal="center" vertical="center" wrapText="1"/>
    </xf>
    <xf numFmtId="0" fontId="2" fillId="0" borderId="11" xfId="0" applyFont="1" applyFill="1" applyBorder="1" applyAlignment="1" applyProtection="1">
      <alignment wrapText="1"/>
    </xf>
    <xf numFmtId="0" fontId="2" fillId="4" borderId="33" xfId="1" applyFont="1" applyFill="1" applyBorder="1" applyAlignment="1" applyProtection="1">
      <alignment horizontal="center" wrapText="1"/>
    </xf>
    <xf numFmtId="0" fontId="2" fillId="4" borderId="40" xfId="1" applyFont="1" applyFill="1" applyBorder="1" applyAlignment="1" applyProtection="1">
      <alignment horizontal="center" wrapText="1"/>
    </xf>
    <xf numFmtId="0" fontId="2" fillId="4" borderId="45" xfId="1" applyFont="1" applyFill="1" applyBorder="1" applyAlignment="1" applyProtection="1">
      <alignment horizontal="center" wrapText="1"/>
    </xf>
    <xf numFmtId="0" fontId="26" fillId="6" borderId="0" xfId="1" applyFont="1" applyFill="1" applyBorder="1" applyAlignment="1" applyProtection="1">
      <alignment horizontal="center" vertical="center" wrapText="1"/>
      <protection locked="0"/>
    </xf>
    <xf numFmtId="0" fontId="26" fillId="6" borderId="13" xfId="1" applyFont="1" applyFill="1" applyBorder="1" applyAlignment="1" applyProtection="1">
      <alignment horizontal="right" vertical="center" wrapText="1"/>
      <protection locked="0"/>
    </xf>
    <xf numFmtId="0" fontId="30" fillId="6" borderId="14" xfId="1" applyFont="1" applyFill="1" applyBorder="1" applyAlignment="1" applyProtection="1">
      <alignment horizontal="right" vertical="top" wrapText="1"/>
      <protection locked="0"/>
    </xf>
    <xf numFmtId="0" fontId="30" fillId="6" borderId="13" xfId="1" applyFont="1" applyFill="1" applyBorder="1" applyAlignment="1" applyProtection="1">
      <alignment horizontal="right" vertical="top" wrapText="1"/>
      <protection locked="0"/>
    </xf>
    <xf numFmtId="0" fontId="2" fillId="0" borderId="0" xfId="1" applyFont="1" applyFill="1" applyBorder="1" applyAlignment="1">
      <alignment horizontal="right" vertical="center"/>
    </xf>
    <xf numFmtId="49" fontId="5" fillId="0" borderId="12" xfId="1" applyNumberFormat="1" applyFont="1" applyBorder="1" applyAlignment="1" applyProtection="1">
      <alignment horizontal="right" vertical="top"/>
    </xf>
    <xf numFmtId="0" fontId="2" fillId="0" borderId="0" xfId="1" applyFont="1" applyBorder="1" applyAlignment="1">
      <alignment horizontal="right"/>
    </xf>
    <xf numFmtId="49" fontId="2" fillId="0" borderId="12" xfId="1" applyNumberFormat="1" applyFont="1" applyFill="1" applyBorder="1" applyAlignment="1" applyProtection="1">
      <alignment horizontal="right" vertical="center" wrapText="1"/>
    </xf>
    <xf numFmtId="0" fontId="2" fillId="0" borderId="0" xfId="1" applyFont="1" applyFill="1" applyBorder="1" applyAlignment="1">
      <alignment horizontal="right" wrapText="1"/>
    </xf>
    <xf numFmtId="0" fontId="30" fillId="0" borderId="13" xfId="1" applyFont="1" applyFill="1" applyBorder="1" applyAlignment="1" applyProtection="1">
      <alignment horizontal="right" vertical="top" wrapText="1"/>
    </xf>
    <xf numFmtId="0" fontId="2" fillId="0" borderId="0" xfId="1" applyFont="1" applyBorder="1" applyAlignment="1">
      <alignment horizontal="right" vertical="top"/>
    </xf>
    <xf numFmtId="49" fontId="2" fillId="0" borderId="12" xfId="1" applyNumberFormat="1" applyFont="1" applyFill="1" applyBorder="1" applyAlignment="1" applyProtection="1">
      <alignment horizontal="right" vertical="top" wrapText="1"/>
    </xf>
    <xf numFmtId="49" fontId="2" fillId="0" borderId="12" xfId="1" applyNumberFormat="1" applyFont="1" applyFill="1" applyBorder="1" applyAlignment="1" applyProtection="1">
      <alignment horizontal="right" vertical="center" wrapText="1"/>
      <protection locked="0"/>
    </xf>
    <xf numFmtId="0" fontId="2" fillId="0" borderId="14" xfId="1" applyFont="1" applyFill="1" applyBorder="1" applyAlignment="1" applyProtection="1">
      <alignment horizontal="right" vertical="center" wrapText="1"/>
      <protection locked="0"/>
    </xf>
    <xf numFmtId="49" fontId="30" fillId="0" borderId="14" xfId="1" applyNumberFormat="1" applyFont="1" applyFill="1" applyBorder="1" applyAlignment="1" applyProtection="1">
      <alignment horizontal="right" vertical="top" wrapText="1"/>
      <protection locked="0"/>
    </xf>
    <xf numFmtId="0" fontId="30" fillId="0" borderId="14" xfId="1" applyFont="1" applyFill="1" applyBorder="1" applyAlignment="1" applyProtection="1">
      <alignment horizontal="right" vertical="top" wrapText="1"/>
      <protection locked="0"/>
    </xf>
    <xf numFmtId="0" fontId="17" fillId="0" borderId="9" xfId="1" applyFont="1" applyBorder="1" applyAlignment="1" applyProtection="1">
      <alignment horizontal="right" wrapText="1"/>
      <protection locked="0"/>
    </xf>
    <xf numFmtId="0" fontId="17" fillId="0" borderId="10" xfId="1" applyFont="1" applyBorder="1" applyAlignment="1" applyProtection="1">
      <alignment horizontal="right" wrapText="1"/>
      <protection locked="0"/>
    </xf>
    <xf numFmtId="0" fontId="14" fillId="2" borderId="15" xfId="1" applyFont="1" applyFill="1" applyBorder="1" applyAlignment="1" applyProtection="1">
      <alignment horizontal="left" vertical="center" wrapText="1"/>
    </xf>
    <xf numFmtId="0" fontId="0" fillId="2" borderId="6" xfId="0" applyFill="1" applyBorder="1" applyAlignment="1" applyProtection="1">
      <alignment vertical="center"/>
    </xf>
    <xf numFmtId="0" fontId="28" fillId="0" borderId="6" xfId="1" applyFont="1" applyFill="1" applyBorder="1" applyAlignment="1" applyProtection="1">
      <alignment vertical="center" wrapText="1"/>
      <protection locked="0"/>
    </xf>
    <xf numFmtId="0" fontId="28" fillId="0" borderId="14" xfId="1" applyFont="1" applyFill="1" applyBorder="1" applyAlignment="1" applyProtection="1">
      <alignment vertical="center" wrapText="1"/>
      <protection locked="0"/>
    </xf>
    <xf numFmtId="0" fontId="5" fillId="0" borderId="11" xfId="1" applyFont="1" applyFill="1" applyBorder="1" applyAlignment="1" applyProtection="1">
      <alignment horizontal="left" vertical="top"/>
    </xf>
    <xf numFmtId="0" fontId="5" fillId="0" borderId="0" xfId="1" applyFont="1" applyFill="1" applyBorder="1" applyAlignment="1" applyProtection="1">
      <alignment horizontal="left" vertical="top"/>
    </xf>
    <xf numFmtId="0" fontId="5" fillId="8" borderId="11" xfId="1" applyFont="1" applyFill="1" applyBorder="1" applyAlignment="1" applyProtection="1">
      <alignment vertical="center" wrapText="1"/>
    </xf>
    <xf numFmtId="0" fontId="5" fillId="8" borderId="0" xfId="1" applyFont="1" applyFill="1" applyBorder="1" applyAlignment="1" applyProtection="1">
      <alignment vertical="center" wrapText="1"/>
    </xf>
    <xf numFmtId="0" fontId="45" fillId="0" borderId="11" xfId="3" applyFont="1" applyFill="1" applyBorder="1" applyAlignment="1" applyProtection="1">
      <alignment vertical="top" wrapText="1"/>
      <protection locked="0"/>
    </xf>
    <xf numFmtId="0" fontId="45" fillId="0" borderId="0" xfId="3" applyFont="1" applyFill="1" applyBorder="1" applyAlignment="1" applyProtection="1">
      <alignment vertical="top" wrapText="1"/>
      <protection locked="0"/>
    </xf>
    <xf numFmtId="0" fontId="6" fillId="0" borderId="11"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5" fillId="0" borderId="11" xfId="1" applyFont="1" applyFill="1" applyBorder="1" applyAlignment="1" applyProtection="1">
      <alignment vertical="center" wrapText="1"/>
    </xf>
    <xf numFmtId="0" fontId="1" fillId="0" borderId="7" xfId="0" applyFont="1" applyFill="1" applyBorder="1" applyAlignment="1" applyProtection="1">
      <alignment vertical="center"/>
    </xf>
    <xf numFmtId="0" fontId="26" fillId="6" borderId="0" xfId="1" applyFont="1" applyFill="1" applyBorder="1" applyAlignment="1" applyProtection="1">
      <alignment horizontal="left" vertical="top" wrapText="1"/>
      <protection locked="0"/>
    </xf>
    <xf numFmtId="0" fontId="26" fillId="6" borderId="12" xfId="1" applyFont="1" applyFill="1" applyBorder="1" applyAlignment="1" applyProtection="1">
      <alignment horizontal="left" vertical="top" wrapText="1"/>
      <protection locked="0"/>
    </xf>
    <xf numFmtId="0" fontId="4" fillId="2" borderId="6" xfId="1" applyFont="1" applyFill="1" applyBorder="1" applyAlignment="1" applyProtection="1">
      <alignment vertical="center"/>
    </xf>
    <xf numFmtId="0" fontId="28" fillId="0" borderId="6" xfId="1" quotePrefix="1" applyFont="1" applyFill="1" applyBorder="1" applyAlignment="1" applyProtection="1">
      <alignment horizontal="left" vertical="center" wrapText="1"/>
      <protection locked="0"/>
    </xf>
    <xf numFmtId="0" fontId="28" fillId="0" borderId="14" xfId="1" applyFont="1" applyFill="1" applyBorder="1" applyAlignment="1" applyProtection="1">
      <alignment horizontal="left" vertical="center" wrapText="1"/>
      <protection locked="0"/>
    </xf>
    <xf numFmtId="0" fontId="28" fillId="0" borderId="6" xfId="1" applyFont="1" applyFill="1" applyBorder="1" applyAlignment="1" applyProtection="1">
      <alignment horizontal="left" vertical="center" wrapText="1"/>
      <protection locked="0"/>
    </xf>
    <xf numFmtId="0" fontId="14" fillId="2" borderId="15" xfId="1" applyFont="1" applyFill="1" applyBorder="1" applyAlignment="1">
      <alignment horizontal="left" vertical="center" wrapText="1"/>
    </xf>
    <xf numFmtId="0" fontId="2" fillId="2" borderId="6" xfId="1" applyFont="1" applyFill="1" applyBorder="1" applyAlignment="1">
      <alignment vertical="center"/>
    </xf>
    <xf numFmtId="0" fontId="2" fillId="0" borderId="6" xfId="1" applyFont="1" applyFill="1" applyBorder="1" applyAlignment="1" applyProtection="1">
      <alignment vertical="center" wrapText="1"/>
      <protection locked="0"/>
    </xf>
    <xf numFmtId="0" fontId="2" fillId="0" borderId="14" xfId="1" applyFont="1" applyFill="1" applyBorder="1" applyAlignment="1" applyProtection="1">
      <alignment vertical="center" wrapText="1"/>
      <protection locked="0"/>
    </xf>
    <xf numFmtId="0" fontId="15" fillId="0" borderId="11" xfId="3" applyFont="1" applyFill="1" applyBorder="1" applyAlignment="1" applyProtection="1">
      <alignment vertical="top" wrapText="1"/>
    </xf>
    <xf numFmtId="0" fontId="15" fillId="0" borderId="0" xfId="3" applyFont="1" applyBorder="1" applyAlignment="1" applyProtection="1">
      <alignment wrapText="1"/>
    </xf>
    <xf numFmtId="0" fontId="5" fillId="0" borderId="11" xfId="1" applyFont="1" applyBorder="1" applyAlignment="1" applyProtection="1">
      <alignment vertical="center"/>
    </xf>
    <xf numFmtId="0" fontId="5" fillId="0" borderId="0" xfId="1" applyFont="1" applyBorder="1" applyAlignment="1" applyProtection="1">
      <alignment vertical="center"/>
    </xf>
    <xf numFmtId="0" fontId="19" fillId="2" borderId="29" xfId="1" applyFont="1" applyFill="1" applyBorder="1" applyAlignment="1" applyProtection="1">
      <alignment horizontal="left" vertical="center" wrapText="1"/>
    </xf>
    <xf numFmtId="0" fontId="19" fillId="2" borderId="5" xfId="1" applyFont="1" applyFill="1" applyBorder="1" applyAlignment="1" applyProtection="1">
      <alignment horizontal="left" vertical="center" wrapText="1"/>
    </xf>
    <xf numFmtId="0" fontId="2" fillId="6" borderId="6" xfId="1" applyFont="1" applyFill="1" applyBorder="1" applyAlignment="1" applyProtection="1">
      <alignment horizontal="left" vertical="center" wrapText="1"/>
      <protection locked="0"/>
    </xf>
    <xf numFmtId="0" fontId="29" fillId="0" borderId="6" xfId="1" applyFont="1" applyBorder="1" applyAlignment="1" applyProtection="1">
      <alignment horizontal="left" wrapText="1"/>
      <protection locked="0"/>
    </xf>
    <xf numFmtId="0" fontId="29" fillId="0" borderId="6" xfId="1" applyFont="1" applyBorder="1" applyAlignment="1" applyProtection="1">
      <alignment horizontal="left" vertical="top" wrapText="1"/>
      <protection locked="0"/>
    </xf>
    <xf numFmtId="0" fontId="2" fillId="4" borderId="0" xfId="0" applyFont="1" applyFill="1" applyBorder="1" applyAlignment="1" applyProtection="1">
      <alignment horizontal="center" wrapText="1"/>
    </xf>
    <xf numFmtId="0" fontId="2" fillId="4" borderId="12" xfId="0" applyFont="1" applyFill="1" applyBorder="1" applyAlignment="1" applyProtection="1">
      <alignment horizontal="center" wrapText="1"/>
    </xf>
    <xf numFmtId="0" fontId="2" fillId="4" borderId="0" xfId="1" applyFont="1" applyFill="1" applyBorder="1" applyAlignment="1" applyProtection="1">
      <alignment horizontal="left" vertical="top" wrapText="1"/>
    </xf>
    <xf numFmtId="0" fontId="2" fillId="4" borderId="12" xfId="1" applyFont="1" applyFill="1" applyBorder="1" applyAlignment="1" applyProtection="1">
      <alignment horizontal="left" vertical="top" wrapText="1"/>
    </xf>
    <xf numFmtId="0" fontId="5" fillId="0" borderId="0" xfId="1" applyFont="1" applyFill="1" applyBorder="1" applyAlignment="1" applyProtection="1">
      <alignment horizontal="left" vertical="top" wrapText="1"/>
    </xf>
    <xf numFmtId="0" fontId="19" fillId="4" borderId="0" xfId="1" applyFont="1" applyFill="1" applyBorder="1" applyAlignment="1" applyProtection="1">
      <alignment horizontal="left" vertical="top" wrapText="1"/>
    </xf>
    <xf numFmtId="0" fontId="5" fillId="3" borderId="0" xfId="0" applyFont="1" applyFill="1" applyBorder="1" applyAlignment="1" applyProtection="1">
      <alignment horizontal="left" vertical="top"/>
    </xf>
    <xf numFmtId="0" fontId="2" fillId="5" borderId="0" xfId="0" applyFont="1" applyFill="1" applyBorder="1" applyAlignment="1" applyProtection="1">
      <alignment horizontal="center" textRotation="90"/>
    </xf>
    <xf numFmtId="0" fontId="2" fillId="5" borderId="0" xfId="0" applyFont="1" applyFill="1" applyBorder="1" applyAlignment="1" applyProtection="1">
      <alignment horizontal="center" textRotation="90" wrapText="1"/>
    </xf>
    <xf numFmtId="0" fontId="5" fillId="4" borderId="0" xfId="1" applyFont="1" applyFill="1" applyBorder="1" applyAlignment="1" applyProtection="1">
      <alignment horizontal="left" vertical="top" wrapText="1"/>
    </xf>
    <xf numFmtId="0" fontId="16" fillId="0" borderId="9" xfId="1" applyFont="1" applyBorder="1" applyAlignment="1" applyProtection="1">
      <alignment horizontal="left" vertical="center" wrapText="1"/>
    </xf>
    <xf numFmtId="0" fontId="19" fillId="5" borderId="0" xfId="0" applyFont="1" applyFill="1" applyBorder="1" applyAlignment="1" applyProtection="1">
      <alignment horizontal="center" textRotation="90" wrapText="1"/>
    </xf>
    <xf numFmtId="0" fontId="16" fillId="0" borderId="9" xfId="1" applyFont="1" applyBorder="1" applyAlignment="1" applyProtection="1">
      <alignment horizontal="right" vertical="center" wrapText="1"/>
    </xf>
    <xf numFmtId="0" fontId="5" fillId="0" borderId="0" xfId="1" applyFont="1" applyFill="1" applyBorder="1" applyAlignment="1" applyProtection="1">
      <alignment horizontal="right" vertical="top" wrapText="1"/>
    </xf>
    <xf numFmtId="0" fontId="5" fillId="4" borderId="0" xfId="1" applyFont="1" applyFill="1" applyBorder="1" applyAlignment="1" applyProtection="1">
      <alignment horizontal="center" vertical="center"/>
    </xf>
    <xf numFmtId="0" fontId="2" fillId="0" borderId="24" xfId="0" applyFont="1" applyBorder="1" applyAlignment="1" applyProtection="1">
      <alignment horizontal="left" vertical="center" wrapText="1"/>
    </xf>
    <xf numFmtId="0" fontId="2" fillId="0" borderId="30" xfId="0" applyFont="1" applyBorder="1" applyAlignment="1" applyProtection="1">
      <alignment horizontal="left" vertical="center" wrapText="1"/>
    </xf>
    <xf numFmtId="0" fontId="2" fillId="0" borderId="2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5" fillId="9" borderId="9" xfId="1" applyFont="1" applyFill="1" applyBorder="1" applyAlignment="1" applyProtection="1">
      <alignment horizontal="center" vertical="center" wrapText="1"/>
    </xf>
    <xf numFmtId="0" fontId="2" fillId="0" borderId="8" xfId="1" applyFont="1" applyBorder="1" applyAlignment="1" applyProtection="1">
      <alignment horizontal="center" wrapText="1"/>
      <protection locked="0"/>
    </xf>
    <xf numFmtId="0" fontId="2" fillId="0" borderId="16" xfId="1" applyFont="1" applyBorder="1" applyAlignment="1" applyProtection="1">
      <alignment horizontal="center" wrapText="1"/>
      <protection locked="0"/>
    </xf>
    <xf numFmtId="0" fontId="17" fillId="11" borderId="9" xfId="1" applyFont="1" applyFill="1" applyBorder="1" applyAlignment="1" applyProtection="1">
      <alignment horizontal="right" wrapText="1"/>
      <protection locked="0"/>
    </xf>
    <xf numFmtId="0" fontId="17" fillId="11" borderId="10" xfId="1" applyFont="1" applyFill="1" applyBorder="1" applyAlignment="1" applyProtection="1">
      <alignment horizontal="right" wrapText="1"/>
      <protection locked="0"/>
    </xf>
    <xf numFmtId="0" fontId="5" fillId="0" borderId="17" xfId="1" applyFont="1" applyBorder="1" applyAlignment="1" applyProtection="1">
      <alignment horizontal="right" wrapText="1"/>
      <protection locked="0"/>
    </xf>
    <xf numFmtId="0" fontId="5" fillId="0" borderId="18" xfId="1" applyFont="1" applyBorder="1" applyAlignment="1" applyProtection="1">
      <alignment horizontal="right" wrapText="1"/>
      <protection locked="0"/>
    </xf>
    <xf numFmtId="0" fontId="40" fillId="8" borderId="33" xfId="1" applyFont="1" applyFill="1" applyBorder="1" applyAlignment="1" applyProtection="1">
      <alignment horizontal="left" wrapText="1"/>
    </xf>
    <xf numFmtId="0" fontId="39" fillId="12" borderId="34" xfId="1" applyFont="1" applyFill="1" applyBorder="1" applyAlignment="1" applyProtection="1">
      <alignment horizontal="left" wrapText="1"/>
    </xf>
    <xf numFmtId="0" fontId="0" fillId="12" borderId="35" xfId="0" applyFill="1" applyBorder="1" applyAlignment="1">
      <alignment horizontal="left" wrapText="1"/>
    </xf>
    <xf numFmtId="0" fontId="0" fillId="12" borderId="36" xfId="0" applyFill="1" applyBorder="1" applyAlignment="1">
      <alignment horizontal="left" wrapText="1"/>
    </xf>
    <xf numFmtId="0" fontId="40" fillId="8" borderId="46" xfId="1" applyFont="1" applyFill="1" applyBorder="1" applyAlignment="1" applyProtection="1">
      <alignment horizontal="left" wrapText="1"/>
    </xf>
    <xf numFmtId="0" fontId="40" fillId="8" borderId="39" xfId="1" applyFont="1" applyFill="1" applyBorder="1" applyAlignment="1" applyProtection="1">
      <alignment horizontal="left" wrapText="1"/>
    </xf>
    <xf numFmtId="0" fontId="40" fillId="8" borderId="48" xfId="1" applyFont="1" applyFill="1" applyBorder="1" applyAlignment="1" applyProtection="1">
      <alignment horizontal="left" wrapText="1"/>
    </xf>
    <xf numFmtId="0" fontId="39" fillId="12" borderId="37" xfId="1" applyFont="1" applyFill="1" applyBorder="1" applyAlignment="1" applyProtection="1">
      <alignment horizontal="left" wrapText="1"/>
    </xf>
    <xf numFmtId="0" fontId="39" fillId="12" borderId="38" xfId="1" applyFont="1" applyFill="1" applyBorder="1" applyAlignment="1" applyProtection="1">
      <alignment horizontal="left" wrapText="1"/>
    </xf>
    <xf numFmtId="0" fontId="39" fillId="12" borderId="49" xfId="1" applyFont="1" applyFill="1" applyBorder="1" applyAlignment="1" applyProtection="1">
      <alignment horizontal="left" wrapText="1"/>
    </xf>
  </cellXfs>
  <cellStyles count="13">
    <cellStyle name="Hyperlink" xfId="3" builtinId="8"/>
    <cellStyle name="Normal" xfId="0" builtinId="0"/>
    <cellStyle name="Normal 2" xfId="1"/>
    <cellStyle name="Normal 2 2" xfId="5"/>
    <cellStyle name="Normal 3" xfId="4"/>
    <cellStyle name="Normal 3 2" xfId="6"/>
    <cellStyle name="Normal 4" xfId="7"/>
    <cellStyle name="Normal 5" xfId="8"/>
    <cellStyle name="Normal 6" xfId="9"/>
    <cellStyle name="Normal 7" xfId="10"/>
    <cellStyle name="Normal 8" xfId="11"/>
    <cellStyle name="Normal 9" xfId="12"/>
    <cellStyle name="Percent 2" xfId="2"/>
  </cellStyles>
  <dxfs count="93">
    <dxf>
      <font>
        <color rgb="FF00B050"/>
      </font>
    </dxf>
    <dxf>
      <font>
        <color rgb="FFFF0000"/>
      </font>
    </dxf>
    <dxf>
      <font>
        <color rgb="FFFF0000"/>
      </font>
    </dxf>
    <dxf>
      <font>
        <color rgb="FF00B050"/>
      </font>
    </dxf>
    <dxf>
      <font>
        <color rgb="FF00B050"/>
      </font>
    </dxf>
    <dxf>
      <font>
        <color rgb="FFFF0000"/>
      </font>
    </dxf>
    <dxf>
      <font>
        <strike val="0"/>
        <color rgb="FFFF0000"/>
      </font>
    </dxf>
    <dxf>
      <font>
        <b/>
        <i val="0"/>
        <color rgb="FFFF0000"/>
      </font>
      <fill>
        <patternFill patternType="none">
          <bgColor auto="1"/>
        </patternFill>
      </fill>
    </dxf>
    <dxf>
      <font>
        <b/>
        <i val="0"/>
        <color rgb="FFFF0000"/>
      </font>
      <fill>
        <patternFill patternType="none">
          <bgColor auto="1"/>
        </patternFill>
      </fill>
    </dxf>
    <dxf>
      <font>
        <strike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color rgb="FF00B050"/>
      </font>
    </dxf>
    <dxf>
      <font>
        <color rgb="FFFF0000"/>
      </font>
    </dxf>
    <dxf>
      <font>
        <strike val="0"/>
        <color rgb="FFFF0000"/>
      </font>
    </dxf>
    <dxf>
      <font>
        <b/>
        <i val="0"/>
        <color rgb="FFFF0000"/>
      </font>
      <fill>
        <patternFill patternType="none">
          <bgColor auto="1"/>
        </patternFill>
      </fill>
    </dxf>
    <dxf>
      <font>
        <b/>
        <i val="0"/>
        <color rgb="FFFF0000"/>
      </font>
      <fill>
        <patternFill patternType="none">
          <bgColor auto="1"/>
        </patternFill>
      </fill>
    </dxf>
    <dxf>
      <font>
        <strike val="0"/>
        <color rgb="FFFF0000"/>
      </font>
    </dxf>
    <dxf>
      <font>
        <b/>
        <i val="0"/>
        <color rgb="FFFF0000"/>
      </font>
      <fill>
        <patternFill patternType="none">
          <bgColor auto="1"/>
        </patternFill>
      </fill>
    </dxf>
    <dxf>
      <font>
        <b/>
        <i val="0"/>
        <color rgb="FFFF0000"/>
      </font>
      <fill>
        <patternFill patternType="none">
          <bgColor auto="1"/>
        </patternFill>
      </fill>
    </dxf>
    <dxf>
      <font>
        <strike val="0"/>
        <color rgb="FFFF0000"/>
      </font>
    </dxf>
    <dxf>
      <font>
        <b/>
        <i val="0"/>
        <color rgb="FFFF0000"/>
      </font>
      <fill>
        <patternFill patternType="none">
          <bgColor auto="1"/>
        </patternFill>
      </fill>
    </dxf>
    <dxf>
      <font>
        <b/>
        <i val="0"/>
        <color rgb="FFFF0000"/>
      </font>
      <fill>
        <patternFill patternType="none">
          <bgColor auto="1"/>
        </patternFill>
      </fill>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ill>
        <patternFill>
          <bgColor theme="2"/>
        </patternFill>
      </fill>
    </dxf>
    <dxf>
      <fill>
        <patternFill>
          <bgColor theme="2"/>
        </patternFill>
      </fill>
    </dxf>
    <dxf>
      <font>
        <b/>
        <i val="0"/>
        <color rgb="FF00B050"/>
      </font>
    </dxf>
    <dxf>
      <font>
        <b/>
        <i val="0"/>
        <color rgb="FFFF0000"/>
      </font>
    </dxf>
    <dxf>
      <font>
        <b/>
        <i val="0"/>
        <color rgb="FF00B050"/>
      </font>
    </dxf>
    <dxf>
      <font>
        <b/>
        <i val="0"/>
        <color rgb="FF00B050"/>
      </font>
    </dxf>
    <dxf>
      <font>
        <b/>
        <i val="0"/>
        <color rgb="FFFFC000"/>
      </font>
    </dxf>
    <dxf>
      <font>
        <b/>
        <i val="0"/>
        <color rgb="FFFF0000"/>
      </font>
    </dxf>
    <dxf>
      <fill>
        <patternFill>
          <bgColor theme="2"/>
        </patternFill>
      </fill>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00B050"/>
      </font>
    </dxf>
    <dxf>
      <font>
        <b/>
        <i val="0"/>
        <color rgb="FFFFC000"/>
      </font>
    </dxf>
    <dxf>
      <font>
        <b/>
        <i val="0"/>
        <color rgb="FFFF0000"/>
      </font>
    </dxf>
    <dxf>
      <font>
        <b/>
        <i val="0"/>
        <color rgb="FFFF0000"/>
      </font>
    </dxf>
    <dxf>
      <font>
        <b/>
        <i val="0"/>
        <color rgb="FF00B050"/>
      </font>
    </dxf>
    <dxf>
      <fill>
        <patternFill>
          <bgColor theme="2"/>
        </patternFill>
      </fill>
    </dxf>
    <dxf>
      <font>
        <b/>
        <i val="0"/>
        <strike val="0"/>
        <color rgb="FFFF0000"/>
      </font>
    </dxf>
    <dxf>
      <font>
        <b/>
        <i val="0"/>
        <strike val="0"/>
        <color rgb="FFFF0000"/>
      </font>
    </dxf>
    <dxf>
      <font>
        <b/>
        <i val="0"/>
        <strike val="0"/>
        <color rgb="FFFF0000"/>
      </font>
    </dxf>
    <dxf>
      <fill>
        <patternFill>
          <bgColor theme="2"/>
        </patternFill>
      </fill>
    </dxf>
    <dxf>
      <fill>
        <patternFill>
          <bgColor theme="2"/>
        </patternFill>
      </fill>
    </dxf>
    <dxf>
      <font>
        <b/>
        <i val="0"/>
        <color rgb="FFFF0000"/>
      </font>
    </dxf>
    <dxf>
      <font>
        <b/>
        <i val="0"/>
        <color rgb="FF00B050"/>
      </font>
    </dxf>
    <dxf>
      <font>
        <b/>
        <i val="0"/>
        <color rgb="FF00B050"/>
      </font>
    </dxf>
    <dxf>
      <font>
        <b/>
        <i val="0"/>
        <color rgb="FFFFC000"/>
      </font>
    </dxf>
    <dxf>
      <font>
        <b/>
        <i val="0"/>
        <color rgb="FFFF0000"/>
      </font>
    </dxf>
  </dxfs>
  <tableStyles count="0" defaultTableStyle="TableStyleMedium9" defaultPivotStyle="PivotStyleLight16"/>
  <colors>
    <mruColors>
      <color rgb="FFFFFFCC"/>
      <color rgb="FFFFFF99"/>
      <color rgb="FFF2DDDC"/>
      <color rgb="FFFFCCFF"/>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38101</xdr:rowOff>
    </xdr:from>
    <xdr:to>
      <xdr:col>1</xdr:col>
      <xdr:colOff>1379220</xdr:colOff>
      <xdr:row>0</xdr:row>
      <xdr:rowOff>430877</xdr:rowOff>
    </xdr:to>
    <xdr:pic>
      <xdr:nvPicPr>
        <xdr:cNvPr id="4" name="Picture 3" descr="IES_logo"/>
        <xdr:cNvPicPr>
          <a:picLocks noChangeAspect="1" noChangeArrowheads="1"/>
        </xdr:cNvPicPr>
      </xdr:nvPicPr>
      <xdr:blipFill>
        <a:blip xmlns:r="http://schemas.openxmlformats.org/officeDocument/2006/relationships" r:embed="rId1" cstate="print"/>
        <a:stretch>
          <a:fillRect/>
        </a:stretch>
      </xdr:blipFill>
      <xdr:spPr bwMode="auto">
        <a:xfrm>
          <a:off x="47625" y="38101"/>
          <a:ext cx="1645920" cy="39277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47626</xdr:rowOff>
    </xdr:from>
    <xdr:to>
      <xdr:col>1</xdr:col>
      <xdr:colOff>7620</xdr:colOff>
      <xdr:row>1</xdr:row>
      <xdr:rowOff>2252</xdr:rowOff>
    </xdr:to>
    <xdr:pic>
      <xdr:nvPicPr>
        <xdr:cNvPr id="3" name="Picture 2" descr="IES_logo"/>
        <xdr:cNvPicPr>
          <a:picLocks noChangeAspect="1" noChangeArrowheads="1"/>
        </xdr:cNvPicPr>
      </xdr:nvPicPr>
      <xdr:blipFill>
        <a:blip xmlns:r="http://schemas.openxmlformats.org/officeDocument/2006/relationships" r:embed="rId1" cstate="print"/>
        <a:stretch>
          <a:fillRect/>
        </a:stretch>
      </xdr:blipFill>
      <xdr:spPr bwMode="auto">
        <a:xfrm>
          <a:off x="76200" y="47626"/>
          <a:ext cx="1645920" cy="39277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0</xdr:row>
      <xdr:rowOff>133350</xdr:rowOff>
    </xdr:from>
    <xdr:to>
      <xdr:col>0</xdr:col>
      <xdr:colOff>1811020</xdr:colOff>
      <xdr:row>0</xdr:row>
      <xdr:rowOff>526126</xdr:rowOff>
    </xdr:to>
    <xdr:pic>
      <xdr:nvPicPr>
        <xdr:cNvPr id="2" name="Picture 1" descr="IES_logo"/>
        <xdr:cNvPicPr>
          <a:picLocks noChangeAspect="1" noChangeArrowheads="1"/>
        </xdr:cNvPicPr>
      </xdr:nvPicPr>
      <xdr:blipFill>
        <a:blip xmlns:r="http://schemas.openxmlformats.org/officeDocument/2006/relationships" r:embed="rId1" cstate="print"/>
        <a:stretch>
          <a:fillRect/>
        </a:stretch>
      </xdr:blipFill>
      <xdr:spPr bwMode="auto">
        <a:xfrm>
          <a:off x="161925" y="133350"/>
          <a:ext cx="1649095" cy="39277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c-wics.mathematica-mpr.com/Shared%20Documents/SRG%20Templates/GD%20SRG%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ta"/>
      <sheetName val="Summary"/>
      <sheetName val="Author Query &amp; Response"/>
      <sheetName val="Tools"/>
      <sheetName val="Cutoffs"/>
      <sheetName val="Info for Data Validation"/>
      <sheetName val="Version Hx"/>
    </sheetNames>
    <sheetDataSet>
      <sheetData sheetId="0" refreshError="1"/>
      <sheetData sheetId="1" refreshError="1"/>
      <sheetData sheetId="2" refreshError="1"/>
      <sheetData sheetId="3" refreshError="1"/>
      <sheetData sheetId="4" refreshError="1"/>
      <sheetData sheetId="5" refreshError="1"/>
      <sheetData sheetId="6">
        <row r="1">
          <cell r="A1" t="str">
            <v>Yes/No</v>
          </cell>
          <cell r="B1" t="str">
            <v>Select Screening Disposition Code  or Indicate Eligible</v>
          </cell>
          <cell r="C1" t="str">
            <v>Select DNMGDS Disposition Code or Indicate MGDS</v>
          </cell>
          <cell r="D1" t="str">
            <v>Select baseline difference computation</v>
          </cell>
          <cell r="E1" t="str">
            <v>Select effect size computation</v>
          </cell>
          <cell r="F1" t="str">
            <v>Select characterization for study findings</v>
          </cell>
        </row>
        <row r="2">
          <cell r="A2" t="str">
            <v>Yes</v>
          </cell>
          <cell r="B2" t="str">
            <v>... is out of scope of the protocol.</v>
          </cell>
          <cell r="C2" t="str">
            <v>… the measures of effectiveness can not be attributed solely to the intervention.</v>
          </cell>
          <cell r="D2" t="str">
            <v>Unadjusted M and SD</v>
          </cell>
          <cell r="E2" t="str">
            <v>Unadjusted post-intervention</v>
          </cell>
          <cell r="F2" t="str">
            <v xml:space="preserve">Single, SS+: Estimated effect is positive and statistically significant after any necessary adjustments. </v>
          </cell>
        </row>
        <row r="3">
          <cell r="A3" t="str">
            <v>No</v>
          </cell>
          <cell r="B3" t="str">
            <v>... does not use a sample aligned with the protocol.</v>
          </cell>
          <cell r="C3" t="str">
            <v>… the eligible outcomes do not meet WWC requirements.</v>
          </cell>
          <cell r="D3" t="str">
            <v>t-stat</v>
          </cell>
          <cell r="E3" t="str">
            <v>t-stat</v>
          </cell>
          <cell r="F3" t="str">
            <v xml:space="preserve">Single, SI+: Estimated effect is positive, not statistically significant after any necessary adjustments, and is substantively important. </v>
          </cell>
        </row>
        <row r="4">
          <cell r="B4" t="str">
            <v>... does not use an eligible design.</v>
          </cell>
          <cell r="C4" t="str">
            <v>… equivalence of the analytic intervention and comparison groups is necessary and not demonstrated.</v>
          </cell>
          <cell r="D4" t="str">
            <v>Dichotomous</v>
          </cell>
          <cell r="E4" t="str">
            <v>ANOVA F-test</v>
          </cell>
          <cell r="F4" t="str">
            <v xml:space="preserve">Single, Indeterminate: Estimated effect is neither statistically significant after any necessary adjustments nor substantively important. </v>
          </cell>
        </row>
        <row r="5">
          <cell r="A5" t="str">
            <v>Select Design</v>
          </cell>
          <cell r="B5" t="str">
            <v xml:space="preserve">The study is eligible for review. An explanation for that decision is below. </v>
          </cell>
          <cell r="C5" t="str">
            <v>… there is a clear violation of the exclusion restriction.</v>
          </cell>
          <cell r="E5" t="str">
            <v>OLS</v>
          </cell>
          <cell r="F5" t="str">
            <v xml:space="preserve">Single, SI-: Estimated effect is negative, not statistically significant after any necessary adjustments, and is substantively important. </v>
          </cell>
        </row>
        <row r="6">
          <cell r="A6" t="str">
            <v>RCT</v>
          </cell>
          <cell r="B6" t="str">
            <v>Select Rating</v>
          </cell>
          <cell r="E6" t="str">
            <v>ANCOVA adj post</v>
          </cell>
          <cell r="F6" t="str">
            <v xml:space="preserve">Single, SS-: Estimated effect is negative and statistically significant after any necessary adjustments. </v>
          </cell>
        </row>
        <row r="7">
          <cell r="A7" t="str">
            <v>Cluster RCT</v>
          </cell>
          <cell r="B7" t="str">
            <v>Meets GDS Without Reservations</v>
          </cell>
          <cell r="E7" t="str">
            <v>ANCOVA F-test &amp; corr</v>
          </cell>
          <cell r="F7" t="str">
            <v>Multiple, SS+ (A): Univariate statistical tests are reported for each outcome measure and at least half of the effects are positive and statistically significant and no effects are negative and statistically significant.</v>
          </cell>
        </row>
        <row r="8">
          <cell r="A8" t="str">
            <v>QED</v>
          </cell>
          <cell r="B8" t="str">
            <v>Meets GDS With Reservations</v>
          </cell>
          <cell r="E8" t="str">
            <v>HLM level-2 coefficient</v>
          </cell>
          <cell r="F8" t="str">
            <v>Multiple, SS+ (B): Univariate statistical tests are reported for each outcome measure and at least one measure is positive and statistically significant and no effects are negative and statistically significant.</v>
          </cell>
        </row>
        <row r="9">
          <cell r="B9" t="str">
            <v>Does Not Meet GDS</v>
          </cell>
          <cell r="E9" t="str">
            <v>Dichotomous</v>
          </cell>
          <cell r="F9" t="str">
            <v xml:space="preserve">Multiple, SS+ (C): Mean effect is positive and statistically significant, after adjustments. </v>
          </cell>
        </row>
        <row r="10">
          <cell r="A10" t="str">
            <v>Y/N</v>
          </cell>
          <cell r="F10" t="str">
            <v xml:space="preserve">Multiple, SS+ (D): Omnibus effect for all outcome measures together is reported as positive and statistically significant on the basis of a multivariate statistical test in a properly-aligned analysis. </v>
          </cell>
        </row>
        <row r="11">
          <cell r="A11" t="str">
            <v>Yes</v>
          </cell>
          <cell r="B11" t="str">
            <v>Select Boundary</v>
          </cell>
          <cell r="F11" t="str">
            <v>Multiple, SI+: Mean effect size is positive and not statistically significant but is substantively important.</v>
          </cell>
        </row>
        <row r="12">
          <cell r="A12" t="str">
            <v>No</v>
          </cell>
          <cell r="B12" t="str">
            <v>Conservative</v>
          </cell>
          <cell r="F12" t="str">
            <v xml:space="preserve">Multiple, Indeterminate: Mean effect reported is neither statistically significant nor substantively important. </v>
          </cell>
        </row>
        <row r="13">
          <cell r="B13" t="str">
            <v>Liberal</v>
          </cell>
          <cell r="F13" t="str">
            <v>Multiple, SI-: Mean effect size is negative and not statistically significant but is substantively important.</v>
          </cell>
        </row>
        <row r="14">
          <cell r="A14" t="str">
            <v>Yes/No/NA</v>
          </cell>
          <cell r="F14" t="str">
            <v>Multiple, SS- (A): Univariate statistical tests are reported for each outcome measure and at least half of the effects are negative and statistically significant and no effects are negative and statistically significant.</v>
          </cell>
        </row>
        <row r="15">
          <cell r="A15" t="str">
            <v>Yes</v>
          </cell>
          <cell r="F15" t="str">
            <v xml:space="preserve">Multiple, SS- (B): Univariate statistical tests are reported for each outcome measure and at least one measure is negative and statistically significant and no effects are negative and statistically significant. </v>
          </cell>
        </row>
        <row r="16">
          <cell r="A16" t="str">
            <v>No</v>
          </cell>
          <cell r="F16" t="str">
            <v xml:space="preserve">Multiple, SS- (C): Mean effect is negative and statistically significant, after adjustments. </v>
          </cell>
        </row>
        <row r="17">
          <cell r="A17" t="str">
            <v>Not Applicable</v>
          </cell>
          <cell r="F17" t="str">
            <v xml:space="preserve">Multiple, SS- (D): Omnibus effect for all outcome measures together is reported as negative and statistically significant on the basis of a multivariate statistical test in a properly-aligned analysis. </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VO103"/>
  <sheetViews>
    <sheetView tabSelected="1" zoomScaleNormal="100" zoomScaleSheetLayoutView="100" workbookViewId="0">
      <selection activeCell="A4" sqref="A4:B4"/>
    </sheetView>
  </sheetViews>
  <sheetFormatPr defaultRowHeight="12" x14ac:dyDescent="0.2"/>
  <cols>
    <col min="1" max="1" width="4.7109375" style="26" customWidth="1"/>
    <col min="2" max="2" width="56.7109375" style="25" customWidth="1"/>
    <col min="3" max="3" width="15.7109375" style="11" customWidth="1"/>
    <col min="4" max="4" width="69.42578125" style="28" customWidth="1"/>
    <col min="5" max="5" width="10.7109375" style="32" customWidth="1"/>
    <col min="6" max="6" width="40" style="6" customWidth="1"/>
    <col min="7" max="8" width="9.140625" style="6" customWidth="1"/>
    <col min="9" max="256" width="9.140625" style="6"/>
    <col min="257" max="257" width="4.7109375" style="6" customWidth="1"/>
    <col min="258" max="258" width="56.7109375" style="6" customWidth="1"/>
    <col min="259" max="259" width="15.7109375" style="6" customWidth="1"/>
    <col min="260" max="260" width="64.7109375" style="6" customWidth="1"/>
    <col min="261" max="261" width="10.7109375" style="6" customWidth="1"/>
    <col min="262" max="262" width="9.140625" style="6"/>
    <col min="263" max="263" width="9.140625" style="6" hidden="1" customWidth="1"/>
    <col min="264" max="512" width="9.140625" style="6"/>
    <col min="513" max="513" width="4.7109375" style="6" customWidth="1"/>
    <col min="514" max="514" width="56.7109375" style="6" customWidth="1"/>
    <col min="515" max="515" width="15.7109375" style="6" customWidth="1"/>
    <col min="516" max="516" width="64.7109375" style="6" customWidth="1"/>
    <col min="517" max="517" width="10.7109375" style="6" customWidth="1"/>
    <col min="518" max="518" width="9.140625" style="6"/>
    <col min="519" max="519" width="9.140625" style="6" hidden="1" customWidth="1"/>
    <col min="520" max="768" width="9.140625" style="6"/>
    <col min="769" max="769" width="4.7109375" style="6" customWidth="1"/>
    <col min="770" max="770" width="56.7109375" style="6" customWidth="1"/>
    <col min="771" max="771" width="15.7109375" style="6" customWidth="1"/>
    <col min="772" max="772" width="64.7109375" style="6" customWidth="1"/>
    <col min="773" max="773" width="10.7109375" style="6" customWidth="1"/>
    <col min="774" max="774" width="9.140625" style="6"/>
    <col min="775" max="775" width="9.140625" style="6" hidden="1" customWidth="1"/>
    <col min="776" max="1024" width="9.140625" style="6"/>
    <col min="1025" max="1025" width="4.7109375" style="6" customWidth="1"/>
    <col min="1026" max="1026" width="56.7109375" style="6" customWidth="1"/>
    <col min="1027" max="1027" width="15.7109375" style="6" customWidth="1"/>
    <col min="1028" max="1028" width="64.7109375" style="6" customWidth="1"/>
    <col min="1029" max="1029" width="10.7109375" style="6" customWidth="1"/>
    <col min="1030" max="1030" width="9.140625" style="6"/>
    <col min="1031" max="1031" width="9.140625" style="6" hidden="1" customWidth="1"/>
    <col min="1032" max="1280" width="9.140625" style="6"/>
    <col min="1281" max="1281" width="4.7109375" style="6" customWidth="1"/>
    <col min="1282" max="1282" width="56.7109375" style="6" customWidth="1"/>
    <col min="1283" max="1283" width="15.7109375" style="6" customWidth="1"/>
    <col min="1284" max="1284" width="64.7109375" style="6" customWidth="1"/>
    <col min="1285" max="1285" width="10.7109375" style="6" customWidth="1"/>
    <col min="1286" max="1286" width="9.140625" style="6"/>
    <col min="1287" max="1287" width="9.140625" style="6" hidden="1" customWidth="1"/>
    <col min="1288" max="1536" width="9.140625" style="6"/>
    <col min="1537" max="1537" width="4.7109375" style="6" customWidth="1"/>
    <col min="1538" max="1538" width="56.7109375" style="6" customWidth="1"/>
    <col min="1539" max="1539" width="15.7109375" style="6" customWidth="1"/>
    <col min="1540" max="1540" width="64.7109375" style="6" customWidth="1"/>
    <col min="1541" max="1541" width="10.7109375" style="6" customWidth="1"/>
    <col min="1542" max="1542" width="9.140625" style="6"/>
    <col min="1543" max="1543" width="9.140625" style="6" hidden="1" customWidth="1"/>
    <col min="1544" max="1792" width="9.140625" style="6"/>
    <col min="1793" max="1793" width="4.7109375" style="6" customWidth="1"/>
    <col min="1794" max="1794" width="56.7109375" style="6" customWidth="1"/>
    <col min="1795" max="1795" width="15.7109375" style="6" customWidth="1"/>
    <col min="1796" max="1796" width="64.7109375" style="6" customWidth="1"/>
    <col min="1797" max="1797" width="10.7109375" style="6" customWidth="1"/>
    <col min="1798" max="1798" width="9.140625" style="6"/>
    <col min="1799" max="1799" width="9.140625" style="6" hidden="1" customWidth="1"/>
    <col min="1800" max="2048" width="9.140625" style="6"/>
    <col min="2049" max="2049" width="4.7109375" style="6" customWidth="1"/>
    <col min="2050" max="2050" width="56.7109375" style="6" customWidth="1"/>
    <col min="2051" max="2051" width="15.7109375" style="6" customWidth="1"/>
    <col min="2052" max="2052" width="64.7109375" style="6" customWidth="1"/>
    <col min="2053" max="2053" width="10.7109375" style="6" customWidth="1"/>
    <col min="2054" max="2054" width="9.140625" style="6"/>
    <col min="2055" max="2055" width="9.140625" style="6" hidden="1" customWidth="1"/>
    <col min="2056" max="2304" width="9.140625" style="6"/>
    <col min="2305" max="2305" width="4.7109375" style="6" customWidth="1"/>
    <col min="2306" max="2306" width="56.7109375" style="6" customWidth="1"/>
    <col min="2307" max="2307" width="15.7109375" style="6" customWidth="1"/>
    <col min="2308" max="2308" width="64.7109375" style="6" customWidth="1"/>
    <col min="2309" max="2309" width="10.7109375" style="6" customWidth="1"/>
    <col min="2310" max="2310" width="9.140625" style="6"/>
    <col min="2311" max="2311" width="9.140625" style="6" hidden="1" customWidth="1"/>
    <col min="2312" max="2560" width="9.140625" style="6"/>
    <col min="2561" max="2561" width="4.7109375" style="6" customWidth="1"/>
    <col min="2562" max="2562" width="56.7109375" style="6" customWidth="1"/>
    <col min="2563" max="2563" width="15.7109375" style="6" customWidth="1"/>
    <col min="2564" max="2564" width="64.7109375" style="6" customWidth="1"/>
    <col min="2565" max="2565" width="10.7109375" style="6" customWidth="1"/>
    <col min="2566" max="2566" width="9.140625" style="6"/>
    <col min="2567" max="2567" width="9.140625" style="6" hidden="1" customWidth="1"/>
    <col min="2568" max="2816" width="9.140625" style="6"/>
    <col min="2817" max="2817" width="4.7109375" style="6" customWidth="1"/>
    <col min="2818" max="2818" width="56.7109375" style="6" customWidth="1"/>
    <col min="2819" max="2819" width="15.7109375" style="6" customWidth="1"/>
    <col min="2820" max="2820" width="64.7109375" style="6" customWidth="1"/>
    <col min="2821" max="2821" width="10.7109375" style="6" customWidth="1"/>
    <col min="2822" max="2822" width="9.140625" style="6"/>
    <col min="2823" max="2823" width="9.140625" style="6" hidden="1" customWidth="1"/>
    <col min="2824" max="3072" width="9.140625" style="6"/>
    <col min="3073" max="3073" width="4.7109375" style="6" customWidth="1"/>
    <col min="3074" max="3074" width="56.7109375" style="6" customWidth="1"/>
    <col min="3075" max="3075" width="15.7109375" style="6" customWidth="1"/>
    <col min="3076" max="3076" width="64.7109375" style="6" customWidth="1"/>
    <col min="3077" max="3077" width="10.7109375" style="6" customWidth="1"/>
    <col min="3078" max="3078" width="9.140625" style="6"/>
    <col min="3079" max="3079" width="9.140625" style="6" hidden="1" customWidth="1"/>
    <col min="3080" max="3328" width="9.140625" style="6"/>
    <col min="3329" max="3329" width="4.7109375" style="6" customWidth="1"/>
    <col min="3330" max="3330" width="56.7109375" style="6" customWidth="1"/>
    <col min="3331" max="3331" width="15.7109375" style="6" customWidth="1"/>
    <col min="3332" max="3332" width="64.7109375" style="6" customWidth="1"/>
    <col min="3333" max="3333" width="10.7109375" style="6" customWidth="1"/>
    <col min="3334" max="3334" width="9.140625" style="6"/>
    <col min="3335" max="3335" width="9.140625" style="6" hidden="1" customWidth="1"/>
    <col min="3336" max="3584" width="9.140625" style="6"/>
    <col min="3585" max="3585" width="4.7109375" style="6" customWidth="1"/>
    <col min="3586" max="3586" width="56.7109375" style="6" customWidth="1"/>
    <col min="3587" max="3587" width="15.7109375" style="6" customWidth="1"/>
    <col min="3588" max="3588" width="64.7109375" style="6" customWidth="1"/>
    <col min="3589" max="3589" width="10.7109375" style="6" customWidth="1"/>
    <col min="3590" max="3590" width="9.140625" style="6"/>
    <col min="3591" max="3591" width="9.140625" style="6" hidden="1" customWidth="1"/>
    <col min="3592" max="3840" width="9.140625" style="6"/>
    <col min="3841" max="3841" width="4.7109375" style="6" customWidth="1"/>
    <col min="3842" max="3842" width="56.7109375" style="6" customWidth="1"/>
    <col min="3843" max="3843" width="15.7109375" style="6" customWidth="1"/>
    <col min="3844" max="3844" width="64.7109375" style="6" customWidth="1"/>
    <col min="3845" max="3845" width="10.7109375" style="6" customWidth="1"/>
    <col min="3846" max="3846" width="9.140625" style="6"/>
    <col min="3847" max="3847" width="9.140625" style="6" hidden="1" customWidth="1"/>
    <col min="3848" max="4096" width="9.140625" style="6"/>
    <col min="4097" max="4097" width="4.7109375" style="6" customWidth="1"/>
    <col min="4098" max="4098" width="56.7109375" style="6" customWidth="1"/>
    <col min="4099" max="4099" width="15.7109375" style="6" customWidth="1"/>
    <col min="4100" max="4100" width="64.7109375" style="6" customWidth="1"/>
    <col min="4101" max="4101" width="10.7109375" style="6" customWidth="1"/>
    <col min="4102" max="4102" width="9.140625" style="6"/>
    <col min="4103" max="4103" width="9.140625" style="6" hidden="1" customWidth="1"/>
    <col min="4104" max="4352" width="9.140625" style="6"/>
    <col min="4353" max="4353" width="4.7109375" style="6" customWidth="1"/>
    <col min="4354" max="4354" width="56.7109375" style="6" customWidth="1"/>
    <col min="4355" max="4355" width="15.7109375" style="6" customWidth="1"/>
    <col min="4356" max="4356" width="64.7109375" style="6" customWidth="1"/>
    <col min="4357" max="4357" width="10.7109375" style="6" customWidth="1"/>
    <col min="4358" max="4358" width="9.140625" style="6"/>
    <col min="4359" max="4359" width="9.140625" style="6" hidden="1" customWidth="1"/>
    <col min="4360" max="4608" width="9.140625" style="6"/>
    <col min="4609" max="4609" width="4.7109375" style="6" customWidth="1"/>
    <col min="4610" max="4610" width="56.7109375" style="6" customWidth="1"/>
    <col min="4611" max="4611" width="15.7109375" style="6" customWidth="1"/>
    <col min="4612" max="4612" width="64.7109375" style="6" customWidth="1"/>
    <col min="4613" max="4613" width="10.7109375" style="6" customWidth="1"/>
    <col min="4614" max="4614" width="9.140625" style="6"/>
    <col min="4615" max="4615" width="9.140625" style="6" hidden="1" customWidth="1"/>
    <col min="4616" max="4864" width="9.140625" style="6"/>
    <col min="4865" max="4865" width="4.7109375" style="6" customWidth="1"/>
    <col min="4866" max="4866" width="56.7109375" style="6" customWidth="1"/>
    <col min="4867" max="4867" width="15.7109375" style="6" customWidth="1"/>
    <col min="4868" max="4868" width="64.7109375" style="6" customWidth="1"/>
    <col min="4869" max="4869" width="10.7109375" style="6" customWidth="1"/>
    <col min="4870" max="4870" width="9.140625" style="6"/>
    <col min="4871" max="4871" width="9.140625" style="6" hidden="1" customWidth="1"/>
    <col min="4872" max="5120" width="9.140625" style="6"/>
    <col min="5121" max="5121" width="4.7109375" style="6" customWidth="1"/>
    <col min="5122" max="5122" width="56.7109375" style="6" customWidth="1"/>
    <col min="5123" max="5123" width="15.7109375" style="6" customWidth="1"/>
    <col min="5124" max="5124" width="64.7109375" style="6" customWidth="1"/>
    <col min="5125" max="5125" width="10.7109375" style="6" customWidth="1"/>
    <col min="5126" max="5126" width="9.140625" style="6"/>
    <col min="5127" max="5127" width="9.140625" style="6" hidden="1" customWidth="1"/>
    <col min="5128" max="5376" width="9.140625" style="6"/>
    <col min="5377" max="5377" width="4.7109375" style="6" customWidth="1"/>
    <col min="5378" max="5378" width="56.7109375" style="6" customWidth="1"/>
    <col min="5379" max="5379" width="15.7109375" style="6" customWidth="1"/>
    <col min="5380" max="5380" width="64.7109375" style="6" customWidth="1"/>
    <col min="5381" max="5381" width="10.7109375" style="6" customWidth="1"/>
    <col min="5382" max="5382" width="9.140625" style="6"/>
    <col min="5383" max="5383" width="9.140625" style="6" hidden="1" customWidth="1"/>
    <col min="5384" max="5632" width="9.140625" style="6"/>
    <col min="5633" max="5633" width="4.7109375" style="6" customWidth="1"/>
    <col min="5634" max="5634" width="56.7109375" style="6" customWidth="1"/>
    <col min="5635" max="5635" width="15.7109375" style="6" customWidth="1"/>
    <col min="5636" max="5636" width="64.7109375" style="6" customWidth="1"/>
    <col min="5637" max="5637" width="10.7109375" style="6" customWidth="1"/>
    <col min="5638" max="5638" width="9.140625" style="6"/>
    <col min="5639" max="5639" width="9.140625" style="6" hidden="1" customWidth="1"/>
    <col min="5640" max="5888" width="9.140625" style="6"/>
    <col min="5889" max="5889" width="4.7109375" style="6" customWidth="1"/>
    <col min="5890" max="5890" width="56.7109375" style="6" customWidth="1"/>
    <col min="5891" max="5891" width="15.7109375" style="6" customWidth="1"/>
    <col min="5892" max="5892" width="64.7109375" style="6" customWidth="1"/>
    <col min="5893" max="5893" width="10.7109375" style="6" customWidth="1"/>
    <col min="5894" max="5894" width="9.140625" style="6"/>
    <col min="5895" max="5895" width="9.140625" style="6" hidden="1" customWidth="1"/>
    <col min="5896" max="6144" width="9.140625" style="6"/>
    <col min="6145" max="6145" width="4.7109375" style="6" customWidth="1"/>
    <col min="6146" max="6146" width="56.7109375" style="6" customWidth="1"/>
    <col min="6147" max="6147" width="15.7109375" style="6" customWidth="1"/>
    <col min="6148" max="6148" width="64.7109375" style="6" customWidth="1"/>
    <col min="6149" max="6149" width="10.7109375" style="6" customWidth="1"/>
    <col min="6150" max="6150" width="9.140625" style="6"/>
    <col min="6151" max="6151" width="9.140625" style="6" hidden="1" customWidth="1"/>
    <col min="6152" max="6400" width="9.140625" style="6"/>
    <col min="6401" max="6401" width="4.7109375" style="6" customWidth="1"/>
    <col min="6402" max="6402" width="56.7109375" style="6" customWidth="1"/>
    <col min="6403" max="6403" width="15.7109375" style="6" customWidth="1"/>
    <col min="6404" max="6404" width="64.7109375" style="6" customWidth="1"/>
    <col min="6405" max="6405" width="10.7109375" style="6" customWidth="1"/>
    <col min="6406" max="6406" width="9.140625" style="6"/>
    <col min="6407" max="6407" width="9.140625" style="6" hidden="1" customWidth="1"/>
    <col min="6408" max="6656" width="9.140625" style="6"/>
    <col min="6657" max="6657" width="4.7109375" style="6" customWidth="1"/>
    <col min="6658" max="6658" width="56.7109375" style="6" customWidth="1"/>
    <col min="6659" max="6659" width="15.7109375" style="6" customWidth="1"/>
    <col min="6660" max="6660" width="64.7109375" style="6" customWidth="1"/>
    <col min="6661" max="6661" width="10.7109375" style="6" customWidth="1"/>
    <col min="6662" max="6662" width="9.140625" style="6"/>
    <col min="6663" max="6663" width="9.140625" style="6" hidden="1" customWidth="1"/>
    <col min="6664" max="6912" width="9.140625" style="6"/>
    <col min="6913" max="6913" width="4.7109375" style="6" customWidth="1"/>
    <col min="6914" max="6914" width="56.7109375" style="6" customWidth="1"/>
    <col min="6915" max="6915" width="15.7109375" style="6" customWidth="1"/>
    <col min="6916" max="6916" width="64.7109375" style="6" customWidth="1"/>
    <col min="6917" max="6917" width="10.7109375" style="6" customWidth="1"/>
    <col min="6918" max="6918" width="9.140625" style="6"/>
    <col min="6919" max="6919" width="9.140625" style="6" hidden="1" customWidth="1"/>
    <col min="6920" max="7168" width="9.140625" style="6"/>
    <col min="7169" max="7169" width="4.7109375" style="6" customWidth="1"/>
    <col min="7170" max="7170" width="56.7109375" style="6" customWidth="1"/>
    <col min="7171" max="7171" width="15.7109375" style="6" customWidth="1"/>
    <col min="7172" max="7172" width="64.7109375" style="6" customWidth="1"/>
    <col min="7173" max="7173" width="10.7109375" style="6" customWidth="1"/>
    <col min="7174" max="7174" width="9.140625" style="6"/>
    <col min="7175" max="7175" width="9.140625" style="6" hidden="1" customWidth="1"/>
    <col min="7176" max="7424" width="9.140625" style="6"/>
    <col min="7425" max="7425" width="4.7109375" style="6" customWidth="1"/>
    <col min="7426" max="7426" width="56.7109375" style="6" customWidth="1"/>
    <col min="7427" max="7427" width="15.7109375" style="6" customWidth="1"/>
    <col min="7428" max="7428" width="64.7109375" style="6" customWidth="1"/>
    <col min="7429" max="7429" width="10.7109375" style="6" customWidth="1"/>
    <col min="7430" max="7430" width="9.140625" style="6"/>
    <col min="7431" max="7431" width="9.140625" style="6" hidden="1" customWidth="1"/>
    <col min="7432" max="7680" width="9.140625" style="6"/>
    <col min="7681" max="7681" width="4.7109375" style="6" customWidth="1"/>
    <col min="7682" max="7682" width="56.7109375" style="6" customWidth="1"/>
    <col min="7683" max="7683" width="15.7109375" style="6" customWidth="1"/>
    <col min="7684" max="7684" width="64.7109375" style="6" customWidth="1"/>
    <col min="7685" max="7685" width="10.7109375" style="6" customWidth="1"/>
    <col min="7686" max="7686" width="9.140625" style="6"/>
    <col min="7687" max="7687" width="9.140625" style="6" hidden="1" customWidth="1"/>
    <col min="7688" max="7936" width="9.140625" style="6"/>
    <col min="7937" max="7937" width="4.7109375" style="6" customWidth="1"/>
    <col min="7938" max="7938" width="56.7109375" style="6" customWidth="1"/>
    <col min="7939" max="7939" width="15.7109375" style="6" customWidth="1"/>
    <col min="7940" max="7940" width="64.7109375" style="6" customWidth="1"/>
    <col min="7941" max="7941" width="10.7109375" style="6" customWidth="1"/>
    <col min="7942" max="7942" width="9.140625" style="6"/>
    <col min="7943" max="7943" width="9.140625" style="6" hidden="1" customWidth="1"/>
    <col min="7944" max="8192" width="9.140625" style="6"/>
    <col min="8193" max="8193" width="4.7109375" style="6" customWidth="1"/>
    <col min="8194" max="8194" width="56.7109375" style="6" customWidth="1"/>
    <col min="8195" max="8195" width="15.7109375" style="6" customWidth="1"/>
    <col min="8196" max="8196" width="64.7109375" style="6" customWidth="1"/>
    <col min="8197" max="8197" width="10.7109375" style="6" customWidth="1"/>
    <col min="8198" max="8198" width="9.140625" style="6"/>
    <col min="8199" max="8199" width="9.140625" style="6" hidden="1" customWidth="1"/>
    <col min="8200" max="8448" width="9.140625" style="6"/>
    <col min="8449" max="8449" width="4.7109375" style="6" customWidth="1"/>
    <col min="8450" max="8450" width="56.7109375" style="6" customWidth="1"/>
    <col min="8451" max="8451" width="15.7109375" style="6" customWidth="1"/>
    <col min="8452" max="8452" width="64.7109375" style="6" customWidth="1"/>
    <col min="8453" max="8453" width="10.7109375" style="6" customWidth="1"/>
    <col min="8454" max="8454" width="9.140625" style="6"/>
    <col min="8455" max="8455" width="9.140625" style="6" hidden="1" customWidth="1"/>
    <col min="8456" max="8704" width="9.140625" style="6"/>
    <col min="8705" max="8705" width="4.7109375" style="6" customWidth="1"/>
    <col min="8706" max="8706" width="56.7109375" style="6" customWidth="1"/>
    <col min="8707" max="8707" width="15.7109375" style="6" customWidth="1"/>
    <col min="8708" max="8708" width="64.7109375" style="6" customWidth="1"/>
    <col min="8709" max="8709" width="10.7109375" style="6" customWidth="1"/>
    <col min="8710" max="8710" width="9.140625" style="6"/>
    <col min="8711" max="8711" width="9.140625" style="6" hidden="1" customWidth="1"/>
    <col min="8712" max="8960" width="9.140625" style="6"/>
    <col min="8961" max="8961" width="4.7109375" style="6" customWidth="1"/>
    <col min="8962" max="8962" width="56.7109375" style="6" customWidth="1"/>
    <col min="8963" max="8963" width="15.7109375" style="6" customWidth="1"/>
    <col min="8964" max="8964" width="64.7109375" style="6" customWidth="1"/>
    <col min="8965" max="8965" width="10.7109375" style="6" customWidth="1"/>
    <col min="8966" max="8966" width="9.140625" style="6"/>
    <col min="8967" max="8967" width="9.140625" style="6" hidden="1" customWidth="1"/>
    <col min="8968" max="9216" width="9.140625" style="6"/>
    <col min="9217" max="9217" width="4.7109375" style="6" customWidth="1"/>
    <col min="9218" max="9218" width="56.7109375" style="6" customWidth="1"/>
    <col min="9219" max="9219" width="15.7109375" style="6" customWidth="1"/>
    <col min="9220" max="9220" width="64.7109375" style="6" customWidth="1"/>
    <col min="9221" max="9221" width="10.7109375" style="6" customWidth="1"/>
    <col min="9222" max="9222" width="9.140625" style="6"/>
    <col min="9223" max="9223" width="9.140625" style="6" hidden="1" customWidth="1"/>
    <col min="9224" max="9472" width="9.140625" style="6"/>
    <col min="9473" max="9473" width="4.7109375" style="6" customWidth="1"/>
    <col min="9474" max="9474" width="56.7109375" style="6" customWidth="1"/>
    <col min="9475" max="9475" width="15.7109375" style="6" customWidth="1"/>
    <col min="9476" max="9476" width="64.7109375" style="6" customWidth="1"/>
    <col min="9477" max="9477" width="10.7109375" style="6" customWidth="1"/>
    <col min="9478" max="9478" width="9.140625" style="6"/>
    <col min="9479" max="9479" width="9.140625" style="6" hidden="1" customWidth="1"/>
    <col min="9480" max="9728" width="9.140625" style="6"/>
    <col min="9729" max="9729" width="4.7109375" style="6" customWidth="1"/>
    <col min="9730" max="9730" width="56.7109375" style="6" customWidth="1"/>
    <col min="9731" max="9731" width="15.7109375" style="6" customWidth="1"/>
    <col min="9732" max="9732" width="64.7109375" style="6" customWidth="1"/>
    <col min="9733" max="9733" width="10.7109375" style="6" customWidth="1"/>
    <col min="9734" max="9734" width="9.140625" style="6"/>
    <col min="9735" max="9735" width="9.140625" style="6" hidden="1" customWidth="1"/>
    <col min="9736" max="9984" width="9.140625" style="6"/>
    <col min="9985" max="9985" width="4.7109375" style="6" customWidth="1"/>
    <col min="9986" max="9986" width="56.7109375" style="6" customWidth="1"/>
    <col min="9987" max="9987" width="15.7109375" style="6" customWidth="1"/>
    <col min="9988" max="9988" width="64.7109375" style="6" customWidth="1"/>
    <col min="9989" max="9989" width="10.7109375" style="6" customWidth="1"/>
    <col min="9990" max="9990" width="9.140625" style="6"/>
    <col min="9991" max="9991" width="9.140625" style="6" hidden="1" customWidth="1"/>
    <col min="9992" max="10240" width="9.140625" style="6"/>
    <col min="10241" max="10241" width="4.7109375" style="6" customWidth="1"/>
    <col min="10242" max="10242" width="56.7109375" style="6" customWidth="1"/>
    <col min="10243" max="10243" width="15.7109375" style="6" customWidth="1"/>
    <col min="10244" max="10244" width="64.7109375" style="6" customWidth="1"/>
    <col min="10245" max="10245" width="10.7109375" style="6" customWidth="1"/>
    <col min="10246" max="10246" width="9.140625" style="6"/>
    <col min="10247" max="10247" width="9.140625" style="6" hidden="1" customWidth="1"/>
    <col min="10248" max="10496" width="9.140625" style="6"/>
    <col min="10497" max="10497" width="4.7109375" style="6" customWidth="1"/>
    <col min="10498" max="10498" width="56.7109375" style="6" customWidth="1"/>
    <col min="10499" max="10499" width="15.7109375" style="6" customWidth="1"/>
    <col min="10500" max="10500" width="64.7109375" style="6" customWidth="1"/>
    <col min="10501" max="10501" width="10.7109375" style="6" customWidth="1"/>
    <col min="10502" max="10502" width="9.140625" style="6"/>
    <col min="10503" max="10503" width="9.140625" style="6" hidden="1" customWidth="1"/>
    <col min="10504" max="10752" width="9.140625" style="6"/>
    <col min="10753" max="10753" width="4.7109375" style="6" customWidth="1"/>
    <col min="10754" max="10754" width="56.7109375" style="6" customWidth="1"/>
    <col min="10755" max="10755" width="15.7109375" style="6" customWidth="1"/>
    <col min="10756" max="10756" width="64.7109375" style="6" customWidth="1"/>
    <col min="10757" max="10757" width="10.7109375" style="6" customWidth="1"/>
    <col min="10758" max="10758" width="9.140625" style="6"/>
    <col min="10759" max="10759" width="9.140625" style="6" hidden="1" customWidth="1"/>
    <col min="10760" max="11008" width="9.140625" style="6"/>
    <col min="11009" max="11009" width="4.7109375" style="6" customWidth="1"/>
    <col min="11010" max="11010" width="56.7109375" style="6" customWidth="1"/>
    <col min="11011" max="11011" width="15.7109375" style="6" customWidth="1"/>
    <col min="11012" max="11012" width="64.7109375" style="6" customWidth="1"/>
    <col min="11013" max="11013" width="10.7109375" style="6" customWidth="1"/>
    <col min="11014" max="11014" width="9.140625" style="6"/>
    <col min="11015" max="11015" width="9.140625" style="6" hidden="1" customWidth="1"/>
    <col min="11016" max="11264" width="9.140625" style="6"/>
    <col min="11265" max="11265" width="4.7109375" style="6" customWidth="1"/>
    <col min="11266" max="11266" width="56.7109375" style="6" customWidth="1"/>
    <col min="11267" max="11267" width="15.7109375" style="6" customWidth="1"/>
    <col min="11268" max="11268" width="64.7109375" style="6" customWidth="1"/>
    <col min="11269" max="11269" width="10.7109375" style="6" customWidth="1"/>
    <col min="11270" max="11270" width="9.140625" style="6"/>
    <col min="11271" max="11271" width="9.140625" style="6" hidden="1" customWidth="1"/>
    <col min="11272" max="11520" width="9.140625" style="6"/>
    <col min="11521" max="11521" width="4.7109375" style="6" customWidth="1"/>
    <col min="11522" max="11522" width="56.7109375" style="6" customWidth="1"/>
    <col min="11523" max="11523" width="15.7109375" style="6" customWidth="1"/>
    <col min="11524" max="11524" width="64.7109375" style="6" customWidth="1"/>
    <col min="11525" max="11525" width="10.7109375" style="6" customWidth="1"/>
    <col min="11526" max="11526" width="9.140625" style="6"/>
    <col min="11527" max="11527" width="9.140625" style="6" hidden="1" customWidth="1"/>
    <col min="11528" max="11776" width="9.140625" style="6"/>
    <col min="11777" max="11777" width="4.7109375" style="6" customWidth="1"/>
    <col min="11778" max="11778" width="56.7109375" style="6" customWidth="1"/>
    <col min="11779" max="11779" width="15.7109375" style="6" customWidth="1"/>
    <col min="11780" max="11780" width="64.7109375" style="6" customWidth="1"/>
    <col min="11781" max="11781" width="10.7109375" style="6" customWidth="1"/>
    <col min="11782" max="11782" width="9.140625" style="6"/>
    <col min="11783" max="11783" width="9.140625" style="6" hidden="1" customWidth="1"/>
    <col min="11784" max="12032" width="9.140625" style="6"/>
    <col min="12033" max="12033" width="4.7109375" style="6" customWidth="1"/>
    <col min="12034" max="12034" width="56.7109375" style="6" customWidth="1"/>
    <col min="12035" max="12035" width="15.7109375" style="6" customWidth="1"/>
    <col min="12036" max="12036" width="64.7109375" style="6" customWidth="1"/>
    <col min="12037" max="12037" width="10.7109375" style="6" customWidth="1"/>
    <col min="12038" max="12038" width="9.140625" style="6"/>
    <col min="12039" max="12039" width="9.140625" style="6" hidden="1" customWidth="1"/>
    <col min="12040" max="12288" width="9.140625" style="6"/>
    <col min="12289" max="12289" width="4.7109375" style="6" customWidth="1"/>
    <col min="12290" max="12290" width="56.7109375" style="6" customWidth="1"/>
    <col min="12291" max="12291" width="15.7109375" style="6" customWidth="1"/>
    <col min="12292" max="12292" width="64.7109375" style="6" customWidth="1"/>
    <col min="12293" max="12293" width="10.7109375" style="6" customWidth="1"/>
    <col min="12294" max="12294" width="9.140625" style="6"/>
    <col min="12295" max="12295" width="9.140625" style="6" hidden="1" customWidth="1"/>
    <col min="12296" max="12544" width="9.140625" style="6"/>
    <col min="12545" max="12545" width="4.7109375" style="6" customWidth="1"/>
    <col min="12546" max="12546" width="56.7109375" style="6" customWidth="1"/>
    <col min="12547" max="12547" width="15.7109375" style="6" customWidth="1"/>
    <col min="12548" max="12548" width="64.7109375" style="6" customWidth="1"/>
    <col min="12549" max="12549" width="10.7109375" style="6" customWidth="1"/>
    <col min="12550" max="12550" width="9.140625" style="6"/>
    <col min="12551" max="12551" width="9.140625" style="6" hidden="1" customWidth="1"/>
    <col min="12552" max="12800" width="9.140625" style="6"/>
    <col min="12801" max="12801" width="4.7109375" style="6" customWidth="1"/>
    <col min="12802" max="12802" width="56.7109375" style="6" customWidth="1"/>
    <col min="12803" max="12803" width="15.7109375" style="6" customWidth="1"/>
    <col min="12804" max="12804" width="64.7109375" style="6" customWidth="1"/>
    <col min="12805" max="12805" width="10.7109375" style="6" customWidth="1"/>
    <col min="12806" max="12806" width="9.140625" style="6"/>
    <col min="12807" max="12807" width="9.140625" style="6" hidden="1" customWidth="1"/>
    <col min="12808" max="13056" width="9.140625" style="6"/>
    <col min="13057" max="13057" width="4.7109375" style="6" customWidth="1"/>
    <col min="13058" max="13058" width="56.7109375" style="6" customWidth="1"/>
    <col min="13059" max="13059" width="15.7109375" style="6" customWidth="1"/>
    <col min="13060" max="13060" width="64.7109375" style="6" customWidth="1"/>
    <col min="13061" max="13061" width="10.7109375" style="6" customWidth="1"/>
    <col min="13062" max="13062" width="9.140625" style="6"/>
    <col min="13063" max="13063" width="9.140625" style="6" hidden="1" customWidth="1"/>
    <col min="13064" max="13312" width="9.140625" style="6"/>
    <col min="13313" max="13313" width="4.7109375" style="6" customWidth="1"/>
    <col min="13314" max="13314" width="56.7109375" style="6" customWidth="1"/>
    <col min="13315" max="13315" width="15.7109375" style="6" customWidth="1"/>
    <col min="13316" max="13316" width="64.7109375" style="6" customWidth="1"/>
    <col min="13317" max="13317" width="10.7109375" style="6" customWidth="1"/>
    <col min="13318" max="13318" width="9.140625" style="6"/>
    <col min="13319" max="13319" width="9.140625" style="6" hidden="1" customWidth="1"/>
    <col min="13320" max="13568" width="9.140625" style="6"/>
    <col min="13569" max="13569" width="4.7109375" style="6" customWidth="1"/>
    <col min="13570" max="13570" width="56.7109375" style="6" customWidth="1"/>
    <col min="13571" max="13571" width="15.7109375" style="6" customWidth="1"/>
    <col min="13572" max="13572" width="64.7109375" style="6" customWidth="1"/>
    <col min="13573" max="13573" width="10.7109375" style="6" customWidth="1"/>
    <col min="13574" max="13574" width="9.140625" style="6"/>
    <col min="13575" max="13575" width="9.140625" style="6" hidden="1" customWidth="1"/>
    <col min="13576" max="13824" width="9.140625" style="6"/>
    <col min="13825" max="13825" width="4.7109375" style="6" customWidth="1"/>
    <col min="13826" max="13826" width="56.7109375" style="6" customWidth="1"/>
    <col min="13827" max="13827" width="15.7109375" style="6" customWidth="1"/>
    <col min="13828" max="13828" width="64.7109375" style="6" customWidth="1"/>
    <col min="13829" max="13829" width="10.7109375" style="6" customWidth="1"/>
    <col min="13830" max="13830" width="9.140625" style="6"/>
    <col min="13831" max="13831" width="9.140625" style="6" hidden="1" customWidth="1"/>
    <col min="13832" max="14080" width="9.140625" style="6"/>
    <col min="14081" max="14081" width="4.7109375" style="6" customWidth="1"/>
    <col min="14082" max="14082" width="56.7109375" style="6" customWidth="1"/>
    <col min="14083" max="14083" width="15.7109375" style="6" customWidth="1"/>
    <col min="14084" max="14084" width="64.7109375" style="6" customWidth="1"/>
    <col min="14085" max="14085" width="10.7109375" style="6" customWidth="1"/>
    <col min="14086" max="14086" width="9.140625" style="6"/>
    <col min="14087" max="14087" width="9.140625" style="6" hidden="1" customWidth="1"/>
    <col min="14088" max="14336" width="9.140625" style="6"/>
    <col min="14337" max="14337" width="4.7109375" style="6" customWidth="1"/>
    <col min="14338" max="14338" width="56.7109375" style="6" customWidth="1"/>
    <col min="14339" max="14339" width="15.7109375" style="6" customWidth="1"/>
    <col min="14340" max="14340" width="64.7109375" style="6" customWidth="1"/>
    <col min="14341" max="14341" width="10.7109375" style="6" customWidth="1"/>
    <col min="14342" max="14342" width="9.140625" style="6"/>
    <col min="14343" max="14343" width="9.140625" style="6" hidden="1" customWidth="1"/>
    <col min="14344" max="14592" width="9.140625" style="6"/>
    <col min="14593" max="14593" width="4.7109375" style="6" customWidth="1"/>
    <col min="14594" max="14594" width="56.7109375" style="6" customWidth="1"/>
    <col min="14595" max="14595" width="15.7109375" style="6" customWidth="1"/>
    <col min="14596" max="14596" width="64.7109375" style="6" customWidth="1"/>
    <col min="14597" max="14597" width="10.7109375" style="6" customWidth="1"/>
    <col min="14598" max="14598" width="9.140625" style="6"/>
    <col min="14599" max="14599" width="9.140625" style="6" hidden="1" customWidth="1"/>
    <col min="14600" max="14848" width="9.140625" style="6"/>
    <col min="14849" max="14849" width="4.7109375" style="6" customWidth="1"/>
    <col min="14850" max="14850" width="56.7109375" style="6" customWidth="1"/>
    <col min="14851" max="14851" width="15.7109375" style="6" customWidth="1"/>
    <col min="14852" max="14852" width="64.7109375" style="6" customWidth="1"/>
    <col min="14853" max="14853" width="10.7109375" style="6" customWidth="1"/>
    <col min="14854" max="14854" width="9.140625" style="6"/>
    <col min="14855" max="14855" width="9.140625" style="6" hidden="1" customWidth="1"/>
    <col min="14856" max="15104" width="9.140625" style="6"/>
    <col min="15105" max="15105" width="4.7109375" style="6" customWidth="1"/>
    <col min="15106" max="15106" width="56.7109375" style="6" customWidth="1"/>
    <col min="15107" max="15107" width="15.7109375" style="6" customWidth="1"/>
    <col min="15108" max="15108" width="64.7109375" style="6" customWidth="1"/>
    <col min="15109" max="15109" width="10.7109375" style="6" customWidth="1"/>
    <col min="15110" max="15110" width="9.140625" style="6"/>
    <col min="15111" max="15111" width="9.140625" style="6" hidden="1" customWidth="1"/>
    <col min="15112" max="15360" width="9.140625" style="6"/>
    <col min="15361" max="15361" width="4.7109375" style="6" customWidth="1"/>
    <col min="15362" max="15362" width="56.7109375" style="6" customWidth="1"/>
    <col min="15363" max="15363" width="15.7109375" style="6" customWidth="1"/>
    <col min="15364" max="15364" width="64.7109375" style="6" customWidth="1"/>
    <col min="15365" max="15365" width="10.7109375" style="6" customWidth="1"/>
    <col min="15366" max="15366" width="9.140625" style="6"/>
    <col min="15367" max="15367" width="9.140625" style="6" hidden="1" customWidth="1"/>
    <col min="15368" max="15616" width="9.140625" style="6"/>
    <col min="15617" max="15617" width="4.7109375" style="6" customWidth="1"/>
    <col min="15618" max="15618" width="56.7109375" style="6" customWidth="1"/>
    <col min="15619" max="15619" width="15.7109375" style="6" customWidth="1"/>
    <col min="15620" max="15620" width="64.7109375" style="6" customWidth="1"/>
    <col min="15621" max="15621" width="10.7109375" style="6" customWidth="1"/>
    <col min="15622" max="15622" width="9.140625" style="6"/>
    <col min="15623" max="15623" width="9.140625" style="6" hidden="1" customWidth="1"/>
    <col min="15624" max="15872" width="9.140625" style="6"/>
    <col min="15873" max="15873" width="4.7109375" style="6" customWidth="1"/>
    <col min="15874" max="15874" width="56.7109375" style="6" customWidth="1"/>
    <col min="15875" max="15875" width="15.7109375" style="6" customWidth="1"/>
    <col min="15876" max="15876" width="64.7109375" style="6" customWidth="1"/>
    <col min="15877" max="15877" width="10.7109375" style="6" customWidth="1"/>
    <col min="15878" max="15878" width="9.140625" style="6"/>
    <col min="15879" max="15879" width="9.140625" style="6" hidden="1" customWidth="1"/>
    <col min="15880" max="16128" width="9.140625" style="6"/>
    <col min="16129" max="16129" width="4.7109375" style="6" customWidth="1"/>
    <col min="16130" max="16130" width="56.7109375" style="6" customWidth="1"/>
    <col min="16131" max="16131" width="15.7109375" style="6" customWidth="1"/>
    <col min="16132" max="16132" width="64.7109375" style="6" customWidth="1"/>
    <col min="16133" max="16133" width="10.7109375" style="6" customWidth="1"/>
    <col min="16134" max="16134" width="9.140625" style="6"/>
    <col min="16135" max="16135" width="9.140625" style="6" hidden="1" customWidth="1"/>
    <col min="16136" max="16384" width="9.140625" style="6"/>
  </cols>
  <sheetData>
    <row r="1" spans="1:8" s="83" customFormat="1" ht="42" customHeight="1" x14ac:dyDescent="0.3">
      <c r="A1" s="82" t="s">
        <v>39</v>
      </c>
      <c r="B1" s="139"/>
      <c r="C1" s="140"/>
      <c r="D1" s="336" t="s">
        <v>90</v>
      </c>
      <c r="E1" s="337"/>
    </row>
    <row r="2" spans="1:8" s="84" customFormat="1" ht="14.1" customHeight="1" x14ac:dyDescent="0.2">
      <c r="A2" s="348" t="s">
        <v>253</v>
      </c>
      <c r="B2" s="349"/>
      <c r="C2" s="225" t="s">
        <v>78</v>
      </c>
      <c r="D2" s="352" t="s">
        <v>79</v>
      </c>
      <c r="E2" s="353"/>
      <c r="G2" s="85"/>
    </row>
    <row r="3" spans="1:8" s="84" customFormat="1" ht="14.1" customHeight="1" x14ac:dyDescent="0.2">
      <c r="A3" s="348" t="s">
        <v>80</v>
      </c>
      <c r="B3" s="349"/>
      <c r="C3" s="225" t="s">
        <v>81</v>
      </c>
      <c r="D3" s="352"/>
      <c r="E3" s="353"/>
      <c r="G3" s="85"/>
    </row>
    <row r="4" spans="1:8" s="84" customFormat="1" ht="23.25" customHeight="1" x14ac:dyDescent="0.2">
      <c r="A4" s="348" t="s">
        <v>254</v>
      </c>
      <c r="B4" s="349"/>
      <c r="C4" s="320" t="s">
        <v>82</v>
      </c>
      <c r="D4" s="352"/>
      <c r="E4" s="353"/>
      <c r="G4" s="85"/>
    </row>
    <row r="5" spans="1:8" s="84" customFormat="1" ht="5.0999999999999996" customHeight="1" x14ac:dyDescent="0.2">
      <c r="A5" s="287"/>
      <c r="B5" s="288"/>
      <c r="C5" s="86"/>
      <c r="D5" s="87"/>
      <c r="E5" s="88"/>
      <c r="G5" s="89"/>
    </row>
    <row r="6" spans="1:8" s="90" customFormat="1" ht="14.1" customHeight="1" x14ac:dyDescent="0.2">
      <c r="A6" s="344" t="s">
        <v>15</v>
      </c>
      <c r="B6" s="345" t="s">
        <v>39</v>
      </c>
      <c r="C6" s="135" t="s">
        <v>83</v>
      </c>
      <c r="D6" s="135" t="s">
        <v>17</v>
      </c>
      <c r="E6" s="315" t="s">
        <v>18</v>
      </c>
      <c r="G6" s="89"/>
      <c r="H6" s="84"/>
    </row>
    <row r="7" spans="1:8" s="84" customFormat="1" ht="4.5" customHeight="1" x14ac:dyDescent="0.2">
      <c r="A7" s="289"/>
      <c r="C7" s="84" t="s">
        <v>39</v>
      </c>
      <c r="D7" s="91"/>
      <c r="E7" s="92"/>
      <c r="G7" s="89"/>
      <c r="H7" s="90"/>
    </row>
    <row r="8" spans="1:8" s="90" customFormat="1" ht="14.1" customHeight="1" x14ac:dyDescent="0.2">
      <c r="A8" s="291" t="s">
        <v>84</v>
      </c>
      <c r="E8" s="93"/>
      <c r="G8" s="85"/>
      <c r="H8" s="84"/>
    </row>
    <row r="9" spans="1:8" s="98" customFormat="1" ht="28.5" x14ac:dyDescent="0.2">
      <c r="A9" s="94"/>
      <c r="B9" s="95" t="s">
        <v>85</v>
      </c>
      <c r="C9" s="96" t="s">
        <v>86</v>
      </c>
      <c r="D9" s="97" t="s">
        <v>87</v>
      </c>
      <c r="E9" s="321"/>
      <c r="G9" s="99"/>
    </row>
    <row r="10" spans="1:8" s="83" customFormat="1" ht="28.5" x14ac:dyDescent="0.45">
      <c r="A10" s="100"/>
      <c r="B10" s="227" t="s">
        <v>155</v>
      </c>
      <c r="C10" s="225"/>
      <c r="D10" s="112"/>
      <c r="E10" s="322"/>
      <c r="G10" s="101"/>
    </row>
    <row r="11" spans="1:8" s="84" customFormat="1" ht="4.5" customHeight="1" x14ac:dyDescent="0.2">
      <c r="A11" s="289"/>
      <c r="C11" s="102" t="s">
        <v>39</v>
      </c>
      <c r="D11" s="103"/>
      <c r="E11" s="104"/>
      <c r="G11" s="89"/>
      <c r="H11" s="90"/>
    </row>
    <row r="12" spans="1:8" s="90" customFormat="1" ht="14.1" customHeight="1" x14ac:dyDescent="0.2">
      <c r="A12" s="291" t="s">
        <v>88</v>
      </c>
      <c r="C12" s="105"/>
      <c r="D12" s="106"/>
      <c r="E12" s="93"/>
      <c r="G12" s="85"/>
      <c r="H12" s="84"/>
    </row>
    <row r="13" spans="1:8" s="83" customFormat="1" ht="28.5" x14ac:dyDescent="0.45">
      <c r="A13" s="100"/>
      <c r="B13" s="110" t="s">
        <v>27</v>
      </c>
      <c r="C13" s="111" t="s">
        <v>16</v>
      </c>
      <c r="D13" s="133"/>
      <c r="E13" s="322"/>
      <c r="G13" s="101"/>
    </row>
    <row r="14" spans="1:8" s="83" customFormat="1" ht="72" x14ac:dyDescent="0.45">
      <c r="A14" s="100"/>
      <c r="B14" s="252" t="s">
        <v>215</v>
      </c>
      <c r="C14" s="107" t="s">
        <v>16</v>
      </c>
      <c r="D14" s="97" t="s">
        <v>42</v>
      </c>
      <c r="E14" s="323"/>
      <c r="G14" s="101"/>
    </row>
    <row r="15" spans="1:8" s="83" customFormat="1" ht="28.5" x14ac:dyDescent="0.45">
      <c r="A15" s="100"/>
      <c r="B15" s="109" t="s">
        <v>178</v>
      </c>
      <c r="C15" s="107" t="s">
        <v>16</v>
      </c>
      <c r="D15" s="108"/>
      <c r="E15" s="323"/>
      <c r="G15" s="101"/>
    </row>
    <row r="16" spans="1:8" s="83" customFormat="1" ht="28.5" x14ac:dyDescent="0.45">
      <c r="A16" s="100"/>
      <c r="B16" s="109" t="s">
        <v>89</v>
      </c>
      <c r="C16" s="107" t="s">
        <v>16</v>
      </c>
      <c r="D16" s="108"/>
      <c r="E16" s="323"/>
      <c r="G16" s="101"/>
    </row>
    <row r="17" spans="1:8" s="83" customFormat="1" ht="28.5" x14ac:dyDescent="0.45">
      <c r="A17" s="100"/>
      <c r="B17" s="109" t="s">
        <v>156</v>
      </c>
      <c r="C17" s="107" t="s">
        <v>16</v>
      </c>
      <c r="D17" s="108"/>
      <c r="E17" s="323"/>
      <c r="G17" s="101"/>
    </row>
    <row r="18" spans="1:8" s="83" customFormat="1" ht="28.5" x14ac:dyDescent="0.45">
      <c r="A18" s="100"/>
      <c r="B18" s="95" t="s">
        <v>73</v>
      </c>
      <c r="C18" s="107" t="s">
        <v>16</v>
      </c>
      <c r="D18" s="108"/>
      <c r="E18" s="323"/>
      <c r="G18" s="101"/>
    </row>
    <row r="19" spans="1:8" s="83" customFormat="1" ht="28.5" x14ac:dyDescent="0.45">
      <c r="A19" s="100"/>
      <c r="B19" s="109" t="s">
        <v>157</v>
      </c>
      <c r="C19" s="107" t="s">
        <v>16</v>
      </c>
      <c r="D19" s="108"/>
      <c r="E19" s="323"/>
      <c r="G19" s="101"/>
    </row>
    <row r="20" spans="1:8" s="98" customFormat="1" ht="28.5" x14ac:dyDescent="0.2">
      <c r="A20" s="100"/>
      <c r="B20" s="227" t="s">
        <v>201</v>
      </c>
      <c r="C20" s="111" t="s">
        <v>16</v>
      </c>
      <c r="D20" s="108"/>
      <c r="E20" s="322"/>
      <c r="G20" s="113"/>
      <c r="H20" s="83"/>
    </row>
    <row r="21" spans="1:8" s="83" customFormat="1" ht="5.0999999999999996" customHeight="1" x14ac:dyDescent="0.45">
      <c r="A21" s="114"/>
      <c r="B21" s="115"/>
      <c r="C21" s="116"/>
      <c r="D21" s="103"/>
      <c r="E21" s="117"/>
      <c r="G21" s="101"/>
      <c r="H21" s="98"/>
    </row>
    <row r="22" spans="1:8" s="118" customFormat="1" ht="59.45" customHeight="1" x14ac:dyDescent="0.45">
      <c r="A22" s="338" t="s">
        <v>187</v>
      </c>
      <c r="B22" s="354"/>
      <c r="C22" s="111" t="s">
        <v>16</v>
      </c>
      <c r="D22" s="355" t="s">
        <v>173</v>
      </c>
      <c r="E22" s="356"/>
      <c r="F22" s="247"/>
      <c r="G22" s="101"/>
    </row>
    <row r="23" spans="1:8" s="118" customFormat="1" ht="64.5" customHeight="1" x14ac:dyDescent="0.45">
      <c r="A23" s="119"/>
      <c r="B23" s="227" t="s">
        <v>160</v>
      </c>
      <c r="C23" s="357"/>
      <c r="D23" s="357"/>
      <c r="E23" s="356"/>
      <c r="G23" s="101"/>
    </row>
    <row r="24" spans="1:8" s="75" customFormat="1" ht="5.0999999999999996" customHeight="1" x14ac:dyDescent="0.2">
      <c r="A24" s="284"/>
      <c r="B24" s="90"/>
      <c r="C24" s="285"/>
      <c r="D24" s="285"/>
      <c r="E24" s="286"/>
      <c r="G24" s="77"/>
      <c r="H24" s="76"/>
    </row>
    <row r="25" spans="1:8" s="77" customFormat="1" ht="12.75" customHeight="1" x14ac:dyDescent="0.2">
      <c r="A25" s="344" t="s">
        <v>21</v>
      </c>
      <c r="B25" s="345"/>
      <c r="C25" s="135" t="s">
        <v>16</v>
      </c>
      <c r="D25" s="135" t="s">
        <v>17</v>
      </c>
      <c r="E25" s="315" t="s">
        <v>18</v>
      </c>
      <c r="H25" s="75"/>
    </row>
    <row r="26" spans="1:8" s="77" customFormat="1" ht="5.0999999999999996" customHeight="1" x14ac:dyDescent="0.2">
      <c r="A26" s="289"/>
      <c r="B26" s="84"/>
      <c r="C26" s="143"/>
      <c r="D26" s="91"/>
      <c r="E26" s="92"/>
    </row>
    <row r="27" spans="1:8" s="75" customFormat="1" ht="12" customHeight="1" x14ac:dyDescent="0.2">
      <c r="A27" s="342" t="s">
        <v>185</v>
      </c>
      <c r="B27" s="343"/>
      <c r="C27" s="144" t="str">
        <f>IF(OR(C34="RD",C34="SC"),"STOP","")</f>
        <v/>
      </c>
      <c r="D27" s="83"/>
      <c r="E27" s="166"/>
      <c r="G27" s="77"/>
      <c r="H27" s="77"/>
    </row>
    <row r="28" spans="1:8" s="77" customFormat="1" ht="24" x14ac:dyDescent="0.2">
      <c r="A28" s="167"/>
      <c r="B28" s="249" t="s">
        <v>186</v>
      </c>
      <c r="C28" s="138" t="s">
        <v>16</v>
      </c>
      <c r="D28" s="292"/>
      <c r="E28" s="322"/>
      <c r="F28" s="324"/>
      <c r="H28" s="75"/>
    </row>
    <row r="29" spans="1:8" s="75" customFormat="1" ht="12" customHeight="1" x14ac:dyDescent="0.2">
      <c r="A29" s="342" t="s">
        <v>137</v>
      </c>
      <c r="B29" s="343"/>
      <c r="C29" s="144" t="str">
        <f>IF(OR(C36="RD",C36="SC"),"STOP","")</f>
        <v/>
      </c>
      <c r="D29" s="83"/>
      <c r="E29" s="325"/>
      <c r="F29" s="326"/>
      <c r="G29" s="77"/>
      <c r="H29" s="77"/>
    </row>
    <row r="30" spans="1:8" s="77" customFormat="1" x14ac:dyDescent="0.2">
      <c r="A30" s="167"/>
      <c r="B30" s="136" t="s">
        <v>138</v>
      </c>
      <c r="C30" s="138" t="s">
        <v>16</v>
      </c>
      <c r="D30" s="292"/>
      <c r="E30" s="322"/>
      <c r="F30" s="324"/>
      <c r="H30" s="75"/>
    </row>
    <row r="31" spans="1:8" s="77" customFormat="1" x14ac:dyDescent="0.2">
      <c r="A31" s="167"/>
      <c r="B31" s="136" t="s">
        <v>139</v>
      </c>
      <c r="C31" s="138" t="s">
        <v>16</v>
      </c>
      <c r="D31" s="292"/>
      <c r="E31" s="322"/>
      <c r="F31" s="324"/>
      <c r="H31" s="75"/>
    </row>
    <row r="32" spans="1:8" s="77" customFormat="1" x14ac:dyDescent="0.2">
      <c r="A32" s="167"/>
      <c r="B32" s="136" t="s">
        <v>140</v>
      </c>
      <c r="C32" s="138" t="s">
        <v>16</v>
      </c>
      <c r="D32" s="292"/>
      <c r="E32" s="322"/>
      <c r="F32" s="324"/>
      <c r="H32" s="75"/>
    </row>
    <row r="33" spans="1:8" s="77" customFormat="1" x14ac:dyDescent="0.2">
      <c r="A33" s="167"/>
      <c r="B33" s="136" t="s">
        <v>179</v>
      </c>
      <c r="C33" s="138" t="s">
        <v>16</v>
      </c>
      <c r="D33" s="292"/>
      <c r="E33" s="322"/>
      <c r="F33" s="324"/>
      <c r="H33" s="75"/>
    </row>
    <row r="34" spans="1:8" s="77" customFormat="1" x14ac:dyDescent="0.2">
      <c r="A34" s="167"/>
      <c r="B34" s="136" t="s">
        <v>146</v>
      </c>
      <c r="C34" s="138" t="s">
        <v>16</v>
      </c>
      <c r="D34" s="292"/>
      <c r="E34" s="322"/>
      <c r="F34" s="324"/>
      <c r="H34" s="75"/>
    </row>
    <row r="35" spans="1:8" s="77" customFormat="1" x14ac:dyDescent="0.2">
      <c r="A35" s="167"/>
      <c r="B35" s="136" t="s">
        <v>141</v>
      </c>
      <c r="C35" s="138" t="s">
        <v>16</v>
      </c>
      <c r="D35" s="292"/>
      <c r="E35" s="322"/>
      <c r="F35" s="324"/>
      <c r="H35" s="75"/>
    </row>
    <row r="36" spans="1:8" s="77" customFormat="1" x14ac:dyDescent="0.2">
      <c r="A36" s="167"/>
      <c r="B36" s="136" t="s">
        <v>58</v>
      </c>
      <c r="C36" s="368"/>
      <c r="D36" s="368"/>
      <c r="E36" s="322"/>
      <c r="F36" s="324"/>
      <c r="H36" s="75"/>
    </row>
    <row r="37" spans="1:8" s="77" customFormat="1" ht="5.0999999999999996" customHeight="1" x14ac:dyDescent="0.2">
      <c r="A37" s="289"/>
      <c r="B37" s="84"/>
      <c r="C37" s="146"/>
      <c r="D37" s="91"/>
      <c r="E37" s="327"/>
      <c r="F37" s="324"/>
    </row>
    <row r="38" spans="1:8" s="75" customFormat="1" ht="12" customHeight="1" x14ac:dyDescent="0.2">
      <c r="A38" s="342" t="s">
        <v>144</v>
      </c>
      <c r="B38" s="343"/>
      <c r="C38" s="144" t="str">
        <f>IF(OR(C39="RD",C39="SC"),"STOP","")</f>
        <v/>
      </c>
      <c r="D38" s="83"/>
      <c r="E38" s="325"/>
      <c r="F38" s="326"/>
      <c r="G38" s="77"/>
      <c r="H38" s="77"/>
    </row>
    <row r="39" spans="1:8" s="77" customFormat="1" ht="12" customHeight="1" x14ac:dyDescent="0.2">
      <c r="A39" s="346" t="s">
        <v>31</v>
      </c>
      <c r="B39" s="347"/>
      <c r="C39" s="146"/>
      <c r="D39" s="251"/>
      <c r="E39" s="327"/>
      <c r="F39" s="324"/>
    </row>
    <row r="40" spans="1:8" s="72" customFormat="1" ht="24" x14ac:dyDescent="0.2">
      <c r="A40" s="125"/>
      <c r="B40" s="110" t="s">
        <v>217</v>
      </c>
      <c r="C40" s="111" t="s">
        <v>59</v>
      </c>
      <c r="D40" s="61"/>
      <c r="E40" s="322"/>
      <c r="F40" s="328"/>
      <c r="H40" s="77"/>
    </row>
    <row r="41" spans="1:8" s="72" customFormat="1" x14ac:dyDescent="0.2">
      <c r="A41" s="125"/>
      <c r="B41" s="110" t="s">
        <v>158</v>
      </c>
      <c r="C41" s="111" t="s">
        <v>59</v>
      </c>
      <c r="D41" s="61"/>
      <c r="E41" s="322"/>
      <c r="F41" s="328"/>
      <c r="H41" s="77"/>
    </row>
    <row r="42" spans="1:8" s="72" customFormat="1" ht="86.25" customHeight="1" x14ac:dyDescent="0.2">
      <c r="A42" s="125"/>
      <c r="B42" s="110" t="s">
        <v>218</v>
      </c>
      <c r="C42" s="138" t="s">
        <v>59</v>
      </c>
      <c r="D42" s="61"/>
      <c r="E42" s="322"/>
      <c r="F42" s="328"/>
      <c r="H42" s="77"/>
    </row>
    <row r="43" spans="1:8" s="72" customFormat="1" ht="60" x14ac:dyDescent="0.2">
      <c r="A43" s="125"/>
      <c r="B43" s="110" t="s">
        <v>219</v>
      </c>
      <c r="C43" s="111" t="s">
        <v>59</v>
      </c>
      <c r="D43" s="61"/>
      <c r="E43" s="322"/>
      <c r="F43" s="328"/>
      <c r="H43" s="77"/>
    </row>
    <row r="44" spans="1:8" s="72" customFormat="1" ht="39" customHeight="1" x14ac:dyDescent="0.2">
      <c r="A44" s="125"/>
      <c r="B44" s="110" t="s">
        <v>159</v>
      </c>
      <c r="C44" s="111" t="s">
        <v>16</v>
      </c>
      <c r="D44" s="61"/>
      <c r="E44" s="322"/>
      <c r="F44" s="328"/>
      <c r="H44" s="77"/>
    </row>
    <row r="45" spans="1:8" s="77" customFormat="1" ht="5.0999999999999996" customHeight="1" x14ac:dyDescent="0.2">
      <c r="A45" s="289"/>
      <c r="B45" s="84"/>
      <c r="C45" s="146"/>
      <c r="D45" s="91"/>
      <c r="E45" s="327"/>
      <c r="F45" s="324"/>
      <c r="H45" s="72"/>
    </row>
    <row r="46" spans="1:8" s="71" customFormat="1" x14ac:dyDescent="0.2">
      <c r="A46" s="342" t="s">
        <v>143</v>
      </c>
      <c r="B46" s="343"/>
      <c r="C46" s="147"/>
      <c r="D46" s="148"/>
      <c r="E46" s="329"/>
      <c r="F46" s="330"/>
    </row>
    <row r="47" spans="1:8" s="72" customFormat="1" ht="60" x14ac:dyDescent="0.2">
      <c r="A47" s="125"/>
      <c r="B47" s="110" t="s">
        <v>220</v>
      </c>
      <c r="C47" s="111" t="s">
        <v>59</v>
      </c>
      <c r="D47" s="61"/>
      <c r="E47" s="322"/>
      <c r="F47" s="328"/>
      <c r="H47" s="77"/>
    </row>
    <row r="48" spans="1:8" s="71" customFormat="1" x14ac:dyDescent="0.2">
      <c r="A48" s="342" t="s">
        <v>216</v>
      </c>
      <c r="B48" s="343"/>
      <c r="C48" s="147"/>
      <c r="D48" s="148"/>
      <c r="E48" s="329"/>
      <c r="F48" s="330"/>
    </row>
    <row r="49" spans="1:8" s="72" customFormat="1" ht="36" x14ac:dyDescent="0.2">
      <c r="A49" s="125"/>
      <c r="B49" s="110" t="s">
        <v>195</v>
      </c>
      <c r="C49" s="111" t="s">
        <v>59</v>
      </c>
      <c r="D49" s="61"/>
      <c r="E49" s="322"/>
      <c r="F49" s="328"/>
      <c r="H49" s="77"/>
    </row>
    <row r="50" spans="1:8" s="71" customFormat="1" x14ac:dyDescent="0.2">
      <c r="A50" s="342" t="s">
        <v>142</v>
      </c>
      <c r="B50" s="343"/>
      <c r="C50" s="147"/>
      <c r="D50" s="148"/>
      <c r="E50" s="329"/>
      <c r="F50" s="330"/>
    </row>
    <row r="51" spans="1:8" s="72" customFormat="1" ht="24" x14ac:dyDescent="0.2">
      <c r="A51" s="125"/>
      <c r="B51" s="110" t="s">
        <v>161</v>
      </c>
      <c r="C51" s="111" t="s">
        <v>59</v>
      </c>
      <c r="D51" s="61"/>
      <c r="E51" s="322"/>
      <c r="F51" s="328"/>
      <c r="H51" s="77"/>
    </row>
    <row r="52" spans="1:8" s="72" customFormat="1" ht="78" customHeight="1" x14ac:dyDescent="0.2">
      <c r="A52" s="125"/>
      <c r="B52" s="110" t="s">
        <v>162</v>
      </c>
      <c r="C52" s="138" t="s">
        <v>66</v>
      </c>
      <c r="D52" s="292"/>
      <c r="E52" s="322"/>
      <c r="F52" s="328"/>
      <c r="H52" s="77"/>
    </row>
    <row r="53" spans="1:8" s="72" customFormat="1" ht="81" customHeight="1" x14ac:dyDescent="0.2">
      <c r="A53" s="125"/>
      <c r="B53" s="110" t="s">
        <v>163</v>
      </c>
      <c r="C53" s="138" t="s">
        <v>66</v>
      </c>
      <c r="D53" s="292"/>
      <c r="E53" s="322"/>
      <c r="F53" s="328"/>
      <c r="H53" s="77"/>
    </row>
    <row r="54" spans="1:8" s="72" customFormat="1" ht="120.75" customHeight="1" x14ac:dyDescent="0.2">
      <c r="A54" s="125"/>
      <c r="B54" s="110" t="s">
        <v>170</v>
      </c>
      <c r="C54" s="138" t="s">
        <v>66</v>
      </c>
      <c r="D54" s="292"/>
      <c r="E54" s="322"/>
      <c r="F54" s="328"/>
      <c r="H54" s="77"/>
    </row>
    <row r="55" spans="1:8" s="72" customFormat="1" ht="69" customHeight="1" x14ac:dyDescent="0.2">
      <c r="A55" s="125"/>
      <c r="B55" s="110" t="s">
        <v>164</v>
      </c>
      <c r="C55" s="138" t="s">
        <v>66</v>
      </c>
      <c r="D55" s="292"/>
      <c r="E55" s="322"/>
      <c r="F55" s="328"/>
      <c r="H55" s="77"/>
    </row>
    <row r="56" spans="1:8" s="72" customFormat="1" ht="4.5" customHeight="1" x14ac:dyDescent="0.2">
      <c r="A56" s="125"/>
      <c r="B56" s="91"/>
      <c r="C56" s="149"/>
      <c r="D56" s="91"/>
      <c r="E56" s="331"/>
      <c r="F56" s="328"/>
      <c r="H56" s="77"/>
    </row>
    <row r="57" spans="1:8" s="71" customFormat="1" x14ac:dyDescent="0.2">
      <c r="A57" s="342" t="s">
        <v>111</v>
      </c>
      <c r="B57" s="343"/>
      <c r="C57" s="147"/>
      <c r="D57" s="148"/>
      <c r="E57" s="329"/>
      <c r="F57" s="330"/>
    </row>
    <row r="58" spans="1:8" s="72" customFormat="1" ht="46.5" customHeight="1" x14ac:dyDescent="0.2">
      <c r="A58" s="125"/>
      <c r="B58" s="110" t="s">
        <v>221</v>
      </c>
      <c r="C58" s="138" t="s">
        <v>66</v>
      </c>
      <c r="D58" s="292"/>
      <c r="E58" s="322"/>
      <c r="F58" s="328"/>
      <c r="H58" s="77"/>
    </row>
    <row r="59" spans="1:8" s="72" customFormat="1" ht="40.5" customHeight="1" x14ac:dyDescent="0.2">
      <c r="A59" s="125"/>
      <c r="B59" s="110" t="s">
        <v>181</v>
      </c>
      <c r="C59" s="138" t="s">
        <v>66</v>
      </c>
      <c r="D59" s="292"/>
      <c r="E59" s="323"/>
      <c r="F59" s="328"/>
      <c r="H59" s="77"/>
    </row>
    <row r="60" spans="1:8" s="72" customFormat="1" ht="75" customHeight="1" x14ac:dyDescent="0.2">
      <c r="A60" s="125"/>
      <c r="B60" s="110" t="s">
        <v>250</v>
      </c>
      <c r="C60" s="138" t="s">
        <v>66</v>
      </c>
      <c r="D60" s="292"/>
      <c r="E60" s="323"/>
      <c r="F60" s="328"/>
      <c r="H60" s="77"/>
    </row>
    <row r="61" spans="1:8" s="72" customFormat="1" ht="66" customHeight="1" x14ac:dyDescent="0.2">
      <c r="A61" s="125"/>
      <c r="B61" s="110" t="s">
        <v>251</v>
      </c>
      <c r="C61" s="138" t="s">
        <v>66</v>
      </c>
      <c r="D61" s="292"/>
      <c r="E61" s="323"/>
      <c r="F61" s="328"/>
      <c r="H61" s="77"/>
    </row>
    <row r="62" spans="1:8" s="71" customFormat="1" x14ac:dyDescent="0.2">
      <c r="A62" s="342" t="s">
        <v>65</v>
      </c>
      <c r="B62" s="343"/>
      <c r="C62" s="147"/>
      <c r="D62" s="148"/>
      <c r="E62" s="329"/>
      <c r="F62" s="330"/>
    </row>
    <row r="63" spans="1:8" s="72" customFormat="1" ht="61.5" customHeight="1" x14ac:dyDescent="0.2">
      <c r="A63" s="125"/>
      <c r="B63" s="110" t="s">
        <v>165</v>
      </c>
      <c r="C63" s="138" t="s">
        <v>66</v>
      </c>
      <c r="D63" s="61"/>
      <c r="E63" s="322"/>
      <c r="F63" s="328"/>
      <c r="H63" s="77"/>
    </row>
    <row r="64" spans="1:8" s="72" customFormat="1" ht="72" customHeight="1" x14ac:dyDescent="0.2">
      <c r="A64" s="125"/>
      <c r="B64" s="110" t="s">
        <v>222</v>
      </c>
      <c r="C64" s="138" t="s">
        <v>66</v>
      </c>
      <c r="D64" s="61"/>
      <c r="E64" s="322"/>
      <c r="F64" s="328"/>
      <c r="H64" s="77"/>
    </row>
    <row r="65" spans="1:8" s="72" customFormat="1" ht="60" customHeight="1" x14ac:dyDescent="0.2">
      <c r="A65" s="125"/>
      <c r="B65" s="110" t="s">
        <v>245</v>
      </c>
      <c r="C65" s="138" t="s">
        <v>66</v>
      </c>
      <c r="D65" s="61"/>
      <c r="E65" s="322"/>
      <c r="F65" s="328"/>
      <c r="H65" s="70"/>
    </row>
    <row r="66" spans="1:8" s="13" customFormat="1" ht="5.0999999999999996" customHeight="1" x14ac:dyDescent="0.2">
      <c r="A66" s="141"/>
      <c r="B66" s="142"/>
      <c r="C66" s="145"/>
      <c r="D66" s="43"/>
      <c r="E66" s="332"/>
      <c r="F66" s="324"/>
      <c r="H66" s="27"/>
    </row>
    <row r="67" spans="1:8" s="70" customFormat="1" ht="12" customHeight="1" x14ac:dyDescent="0.2">
      <c r="A67" s="169" t="s">
        <v>248</v>
      </c>
      <c r="B67" s="142"/>
      <c r="C67" s="145"/>
      <c r="D67" s="43"/>
      <c r="E67" s="332"/>
      <c r="F67" s="324"/>
      <c r="H67" s="72"/>
    </row>
    <row r="68" spans="1:8" s="13" customFormat="1" ht="31.5" customHeight="1" x14ac:dyDescent="0.2">
      <c r="A68" s="170"/>
      <c r="B68" s="110" t="s">
        <v>183</v>
      </c>
      <c r="C68" s="111" t="s">
        <v>16</v>
      </c>
      <c r="D68" s="61"/>
      <c r="E68" s="322"/>
      <c r="F68" s="324"/>
    </row>
    <row r="69" spans="1:8" s="70" customFormat="1" ht="36" x14ac:dyDescent="0.2">
      <c r="A69" s="170"/>
      <c r="B69" s="110" t="s">
        <v>223</v>
      </c>
      <c r="C69" s="138" t="s">
        <v>66</v>
      </c>
      <c r="D69" s="61"/>
      <c r="E69" s="322"/>
      <c r="F69" s="324"/>
    </row>
    <row r="70" spans="1:8" s="13" customFormat="1" ht="4.5" customHeight="1" x14ac:dyDescent="0.2">
      <c r="A70" s="350"/>
      <c r="B70" s="351"/>
      <c r="C70" s="150"/>
      <c r="D70" s="151"/>
      <c r="E70" s="171"/>
    </row>
    <row r="71" spans="1:8" s="76" customFormat="1" ht="24" customHeight="1" x14ac:dyDescent="0.2">
      <c r="A71" s="338" t="s">
        <v>246</v>
      </c>
      <c r="B71" s="339"/>
      <c r="C71" s="138" t="s">
        <v>41</v>
      </c>
      <c r="D71" s="340" t="s">
        <v>115</v>
      </c>
      <c r="E71" s="341"/>
      <c r="H71" s="77"/>
    </row>
    <row r="72" spans="1:8" s="76" customFormat="1" ht="60" x14ac:dyDescent="0.2">
      <c r="A72" s="119"/>
      <c r="B72" s="152" t="s">
        <v>182</v>
      </c>
      <c r="C72" s="232" t="s">
        <v>136</v>
      </c>
      <c r="D72" s="62"/>
      <c r="E72" s="290"/>
      <c r="F72" s="72"/>
      <c r="H72" s="77"/>
    </row>
    <row r="73" spans="1:8" s="7" customFormat="1" ht="66.75" customHeight="1" x14ac:dyDescent="0.2">
      <c r="A73" s="338" t="s">
        <v>190</v>
      </c>
      <c r="B73" s="339"/>
      <c r="C73" s="138" t="s">
        <v>41</v>
      </c>
      <c r="D73" s="340" t="s">
        <v>115</v>
      </c>
      <c r="E73" s="341"/>
      <c r="F73" s="248"/>
      <c r="H73" s="13"/>
    </row>
    <row r="74" spans="1:8" s="7" customFormat="1" ht="72" x14ac:dyDescent="0.2">
      <c r="A74" s="119"/>
      <c r="B74" s="152" t="s">
        <v>189</v>
      </c>
      <c r="C74" s="233" t="s">
        <v>188</v>
      </c>
      <c r="D74" s="62" t="s">
        <v>194</v>
      </c>
      <c r="E74" s="333"/>
      <c r="F74" s="72"/>
      <c r="H74" s="13"/>
    </row>
    <row r="75" spans="1:8" s="7" customFormat="1" ht="60" customHeight="1" x14ac:dyDescent="0.2">
      <c r="A75" s="366" t="s">
        <v>247</v>
      </c>
      <c r="B75" s="367"/>
      <c r="C75" s="79"/>
      <c r="D75" s="63" t="s">
        <v>193</v>
      </c>
      <c r="E75" s="333"/>
      <c r="H75" s="13"/>
    </row>
    <row r="76" spans="1:8" s="76" customFormat="1" ht="4.5" customHeight="1" x14ac:dyDescent="0.2">
      <c r="A76" s="172"/>
      <c r="B76" s="153"/>
      <c r="C76" s="154"/>
      <c r="D76" s="155"/>
      <c r="E76" s="168"/>
    </row>
    <row r="77" spans="1:8" s="69" customFormat="1" x14ac:dyDescent="0.2">
      <c r="A77" s="134" t="s">
        <v>191</v>
      </c>
      <c r="B77" s="156"/>
      <c r="C77" s="135"/>
      <c r="D77" s="135" t="s">
        <v>17</v>
      </c>
      <c r="E77" s="173" t="s">
        <v>18</v>
      </c>
    </row>
    <row r="78" spans="1:8" s="69" customFormat="1" ht="4.5" customHeight="1" x14ac:dyDescent="0.2">
      <c r="A78" s="289"/>
      <c r="B78" s="84"/>
      <c r="C78" s="84"/>
      <c r="D78" s="91"/>
      <c r="E78" s="174"/>
    </row>
    <row r="79" spans="1:8" s="69" customFormat="1" x14ac:dyDescent="0.2">
      <c r="A79" s="362" t="s">
        <v>67</v>
      </c>
      <c r="B79" s="363"/>
      <c r="C79" s="157"/>
      <c r="D79" s="158"/>
      <c r="E79" s="175"/>
    </row>
    <row r="80" spans="1:8" s="69" customFormat="1" ht="4.5" customHeight="1" x14ac:dyDescent="0.2">
      <c r="A80" s="170"/>
      <c r="B80" s="159"/>
      <c r="C80" s="160"/>
      <c r="D80" s="91"/>
      <c r="E80" s="176"/>
    </row>
    <row r="81" spans="1:8" s="69" customFormat="1" ht="27.75" customHeight="1" x14ac:dyDescent="0.2">
      <c r="A81" s="358" t="s">
        <v>166</v>
      </c>
      <c r="B81" s="359"/>
      <c r="C81" s="138" t="s">
        <v>41</v>
      </c>
      <c r="D81" s="360"/>
      <c r="E81" s="361"/>
    </row>
    <row r="82" spans="1:8" s="76" customFormat="1" ht="24" x14ac:dyDescent="0.2">
      <c r="A82" s="177"/>
      <c r="B82" s="137" t="s">
        <v>224</v>
      </c>
      <c r="C82" s="111" t="s">
        <v>16</v>
      </c>
      <c r="D82" s="283"/>
      <c r="E82" s="333"/>
      <c r="H82" s="77"/>
    </row>
    <row r="83" spans="1:8" s="76" customFormat="1" ht="24" x14ac:dyDescent="0.2">
      <c r="A83" s="177"/>
      <c r="B83" s="137" t="s">
        <v>225</v>
      </c>
      <c r="C83" s="111" t="s">
        <v>16</v>
      </c>
      <c r="D83" s="283"/>
      <c r="E83" s="333"/>
      <c r="H83" s="77"/>
    </row>
    <row r="84" spans="1:8" s="76" customFormat="1" ht="24" x14ac:dyDescent="0.2">
      <c r="A84" s="177"/>
      <c r="B84" s="137" t="s">
        <v>226</v>
      </c>
      <c r="C84" s="111" t="s">
        <v>16</v>
      </c>
      <c r="D84" s="283"/>
      <c r="E84" s="333"/>
      <c r="H84" s="77"/>
    </row>
    <row r="85" spans="1:8" s="69" customFormat="1" ht="4.5" customHeight="1" x14ac:dyDescent="0.2">
      <c r="A85" s="178"/>
      <c r="B85" s="161"/>
      <c r="C85" s="162"/>
      <c r="D85" s="163"/>
      <c r="E85" s="179"/>
    </row>
    <row r="86" spans="1:8" s="25" customFormat="1" ht="12.75" customHeight="1" x14ac:dyDescent="0.2">
      <c r="A86" s="180" t="s">
        <v>192</v>
      </c>
      <c r="B86" s="164"/>
      <c r="C86" s="165"/>
      <c r="D86" s="165" t="s">
        <v>17</v>
      </c>
      <c r="E86" s="181" t="s">
        <v>18</v>
      </c>
      <c r="H86" s="7"/>
    </row>
    <row r="87" spans="1:8" s="13" customFormat="1" ht="5.0999999999999996" customHeight="1" x14ac:dyDescent="0.2">
      <c r="A87" s="289"/>
      <c r="B87" s="84"/>
      <c r="C87" s="84"/>
      <c r="D87" s="91"/>
      <c r="E87" s="92"/>
      <c r="H87" s="25"/>
    </row>
    <row r="88" spans="1:8" s="90" customFormat="1" ht="14.1" customHeight="1" x14ac:dyDescent="0.2">
      <c r="A88" s="364" t="s">
        <v>129</v>
      </c>
      <c r="B88" s="365"/>
      <c r="C88" s="120"/>
      <c r="D88" s="103"/>
      <c r="E88" s="121"/>
      <c r="G88" s="122"/>
    </row>
    <row r="89" spans="1:8" s="83" customFormat="1" ht="27" x14ac:dyDescent="0.35">
      <c r="A89" s="100"/>
      <c r="B89" s="110" t="s">
        <v>230</v>
      </c>
      <c r="C89" s="369"/>
      <c r="D89" s="369"/>
      <c r="E89" s="334"/>
      <c r="G89" s="123"/>
    </row>
    <row r="90" spans="1:8" s="83" customFormat="1" ht="27" x14ac:dyDescent="0.35">
      <c r="A90" s="100"/>
      <c r="B90" s="124" t="s">
        <v>40</v>
      </c>
      <c r="C90" s="370"/>
      <c r="D90" s="370"/>
      <c r="E90" s="334"/>
      <c r="G90" s="123"/>
    </row>
    <row r="91" spans="1:8" s="83" customFormat="1" ht="27" x14ac:dyDescent="0.35">
      <c r="A91" s="100"/>
      <c r="B91" s="124" t="s">
        <v>227</v>
      </c>
      <c r="C91" s="370"/>
      <c r="D91" s="370"/>
      <c r="E91" s="334"/>
      <c r="G91" s="123"/>
    </row>
    <row r="92" spans="1:8" s="83" customFormat="1" ht="27" x14ac:dyDescent="0.35">
      <c r="A92" s="100"/>
      <c r="B92" s="124" t="s">
        <v>228</v>
      </c>
      <c r="C92" s="370"/>
      <c r="D92" s="370"/>
      <c r="E92" s="334"/>
      <c r="G92" s="123"/>
    </row>
    <row r="93" spans="1:8" s="83" customFormat="1" ht="36" x14ac:dyDescent="0.35">
      <c r="A93" s="94"/>
      <c r="B93" s="110" t="s">
        <v>231</v>
      </c>
      <c r="C93" s="370"/>
      <c r="D93" s="370"/>
      <c r="E93" s="334"/>
      <c r="G93" s="123"/>
    </row>
    <row r="94" spans="1:8" s="83" customFormat="1" ht="36" x14ac:dyDescent="0.35">
      <c r="A94" s="94"/>
      <c r="B94" s="110" t="s">
        <v>232</v>
      </c>
      <c r="C94" s="370"/>
      <c r="D94" s="370"/>
      <c r="E94" s="334"/>
      <c r="G94" s="123"/>
    </row>
    <row r="95" spans="1:8" s="83" customFormat="1" ht="27" x14ac:dyDescent="0.35">
      <c r="A95" s="94"/>
      <c r="B95" s="110" t="s">
        <v>229</v>
      </c>
      <c r="C95" s="370"/>
      <c r="D95" s="370"/>
      <c r="E95" s="334"/>
      <c r="G95" s="123"/>
    </row>
    <row r="96" spans="1:8" s="83" customFormat="1" ht="27" x14ac:dyDescent="0.35">
      <c r="A96" s="100"/>
      <c r="B96" s="110" t="s">
        <v>167</v>
      </c>
      <c r="C96" s="370"/>
      <c r="D96" s="370"/>
      <c r="E96" s="334"/>
      <c r="G96" s="123"/>
    </row>
    <row r="97" spans="1:8" s="126" customFormat="1" ht="36" x14ac:dyDescent="0.45">
      <c r="A97" s="125"/>
      <c r="B97" s="110" t="s">
        <v>180</v>
      </c>
      <c r="C97" s="370"/>
      <c r="D97" s="370"/>
      <c r="E97" s="335"/>
      <c r="G97" s="127"/>
      <c r="H97" s="84"/>
    </row>
    <row r="98" spans="1:8" s="126" customFormat="1" ht="36" x14ac:dyDescent="0.45">
      <c r="A98" s="125"/>
      <c r="B98" s="110" t="s">
        <v>233</v>
      </c>
      <c r="C98" s="370"/>
      <c r="D98" s="370"/>
      <c r="E98" s="335"/>
      <c r="G98" s="127"/>
      <c r="H98" s="84"/>
    </row>
    <row r="99" spans="1:8" s="83" customFormat="1" ht="27" x14ac:dyDescent="0.35">
      <c r="A99" s="94"/>
      <c r="B99" s="110" t="s">
        <v>49</v>
      </c>
      <c r="C99" s="370"/>
      <c r="D99" s="370"/>
      <c r="E99" s="334"/>
      <c r="G99" s="123"/>
    </row>
    <row r="100" spans="1:8" s="83" customFormat="1" ht="27" x14ac:dyDescent="0.35">
      <c r="A100" s="94"/>
      <c r="B100" s="110" t="s">
        <v>234</v>
      </c>
      <c r="C100" s="370"/>
      <c r="D100" s="370"/>
      <c r="E100" s="334"/>
      <c r="G100" s="123"/>
    </row>
    <row r="101" spans="1:8" s="83" customFormat="1" ht="36" x14ac:dyDescent="0.35">
      <c r="A101" s="94"/>
      <c r="B101" s="110" t="s">
        <v>235</v>
      </c>
      <c r="C101" s="370"/>
      <c r="D101" s="370"/>
      <c r="E101" s="334"/>
      <c r="G101" s="123"/>
    </row>
    <row r="102" spans="1:8" s="83" customFormat="1" ht="5.0999999999999996" customHeight="1" thickBot="1" x14ac:dyDescent="0.4">
      <c r="A102" s="128"/>
      <c r="B102" s="129"/>
      <c r="C102" s="130"/>
      <c r="D102" s="131"/>
      <c r="E102" s="132"/>
      <c r="G102" s="123"/>
    </row>
    <row r="103" spans="1:8" ht="12.75" x14ac:dyDescent="0.2">
      <c r="A103" s="78"/>
      <c r="D103" s="6"/>
      <c r="E103" s="41"/>
      <c r="G103"/>
    </row>
  </sheetData>
  <sheetProtection formatCells="0" formatRows="0" insertRows="0" selectLockedCells="1"/>
  <customSheetViews>
    <customSheetView guid="{90D81337-4A3E-42A8-86DD-53769237ED1E}" showPageBreaks="1" printArea="1" hiddenColumns="1">
      <selection activeCell="C4" sqref="C4"/>
      <rowBreaks count="2" manualBreakCount="2">
        <brk id="26" max="16383" man="1"/>
        <brk id="50" max="4" man="1"/>
      </rowBreaks>
      <pageMargins left="0.5" right="0.5" top="1" bottom="1" header="0.5" footer="0.5"/>
      <printOptions horizontalCentered="1"/>
      <pageSetup scale="75" fitToHeight="7" orientation="landscape" r:id="rId1"/>
      <headerFooter alignWithMargins="0">
        <oddFooter>Page &amp;P</oddFooter>
      </headerFooter>
    </customSheetView>
    <customSheetView guid="{62DB6109-CAC5-447A-A8AE-BE0985497732}" showPageBreaks="1" printArea="1" hiddenColumns="1">
      <rowBreaks count="2" manualBreakCount="2">
        <brk id="26" max="16383" man="1"/>
        <brk id="50" max="4" man="1"/>
      </rowBreaks>
      <pageMargins left="0.5" right="0.5" top="1" bottom="1" header="0.5" footer="0.5"/>
      <printOptions horizontalCentered="1"/>
      <pageSetup scale="75" fitToHeight="7" orientation="landscape" r:id="rId2"/>
      <headerFooter alignWithMargins="0">
        <oddFooter>Page &amp;P</oddFooter>
      </headerFooter>
    </customSheetView>
  </customSheetViews>
  <mergeCells count="43">
    <mergeCell ref="C89:D89"/>
    <mergeCell ref="C96:D96"/>
    <mergeCell ref="C95:D95"/>
    <mergeCell ref="C101:D101"/>
    <mergeCell ref="C99:D99"/>
    <mergeCell ref="C90:D90"/>
    <mergeCell ref="C91:D91"/>
    <mergeCell ref="C92:D92"/>
    <mergeCell ref="C93:D93"/>
    <mergeCell ref="C94:D94"/>
    <mergeCell ref="C100:D100"/>
    <mergeCell ref="C97:D97"/>
    <mergeCell ref="C98:D98"/>
    <mergeCell ref="A81:B81"/>
    <mergeCell ref="D81:E81"/>
    <mergeCell ref="A79:B79"/>
    <mergeCell ref="A88:B88"/>
    <mergeCell ref="A6:B6"/>
    <mergeCell ref="A27:B27"/>
    <mergeCell ref="A48:B48"/>
    <mergeCell ref="A75:B75"/>
    <mergeCell ref="A71:B71"/>
    <mergeCell ref="D71:E71"/>
    <mergeCell ref="A29:B29"/>
    <mergeCell ref="A38:B38"/>
    <mergeCell ref="A50:B50"/>
    <mergeCell ref="C36:D36"/>
    <mergeCell ref="A57:B57"/>
    <mergeCell ref="D1:E1"/>
    <mergeCell ref="A73:B73"/>
    <mergeCell ref="D73:E73"/>
    <mergeCell ref="A46:B46"/>
    <mergeCell ref="A62:B62"/>
    <mergeCell ref="A25:B25"/>
    <mergeCell ref="A39:B39"/>
    <mergeCell ref="A4:B4"/>
    <mergeCell ref="A70:B70"/>
    <mergeCell ref="A2:B2"/>
    <mergeCell ref="D2:E4"/>
    <mergeCell ref="A3:B3"/>
    <mergeCell ref="A22:B22"/>
    <mergeCell ref="D22:E22"/>
    <mergeCell ref="C23:E23"/>
  </mergeCells>
  <conditionalFormatting sqref="C73">
    <cfRule type="cellIs" dxfId="92" priority="91" stopIfTrue="1" operator="equal">
      <formula>"Does Not Meet Standards"</formula>
    </cfRule>
    <cfRule type="cellIs" dxfId="91" priority="92" stopIfTrue="1" operator="equal">
      <formula>"Meets with Reservations"</formula>
    </cfRule>
    <cfRule type="cellIs" dxfId="90" priority="93" stopIfTrue="1" operator="equal">
      <formula>"Meets Standards"</formula>
    </cfRule>
  </conditionalFormatting>
  <conditionalFormatting sqref="C73 C63:C65 C68 C22:C23 C13:C20 C36 C47 C40:C44 C51:C55">
    <cfRule type="cellIs" dxfId="89" priority="80" operator="equal">
      <formula>"Yes"</formula>
    </cfRule>
    <cfRule type="cellIs" dxfId="88" priority="81" operator="equal">
      <formula>"No"</formula>
    </cfRule>
  </conditionalFormatting>
  <conditionalFormatting sqref="C23:E23">
    <cfRule type="expression" dxfId="87" priority="94">
      <formula>$C$22="No"</formula>
    </cfRule>
  </conditionalFormatting>
  <conditionalFormatting sqref="D22">
    <cfRule type="expression" dxfId="86" priority="83">
      <formula>C22="No"</formula>
    </cfRule>
    <cfRule type="cellIs" dxfId="85" priority="84" operator="equal">
      <formula>"... did not use an eligible design."</formula>
    </cfRule>
    <cfRule type="cellIs" dxfId="84" priority="85" operator="equal">
      <formula>"... did not use a sample aligned with the protocol."</formula>
    </cfRule>
    <cfRule type="cellIs" dxfId="83" priority="86" operator="equal">
      <formula>"... was out of scope of the review."</formula>
    </cfRule>
  </conditionalFormatting>
  <conditionalFormatting sqref="C101:E101 C99:E99 C89:C96 E89:E98">
    <cfRule type="expression" dxfId="82" priority="79">
      <formula>OR($C$52="Meets GDS Without Reservations",$C$52="Meets GDS With Reservations")</formula>
    </cfRule>
  </conditionalFormatting>
  <conditionalFormatting sqref="C82:C84">
    <cfRule type="cellIs" dxfId="81" priority="63" operator="equal">
      <formula>"Yes"</formula>
    </cfRule>
    <cfRule type="cellIs" dxfId="80" priority="64" operator="equal">
      <formula>"No"</formula>
    </cfRule>
  </conditionalFormatting>
  <conditionalFormatting sqref="C81">
    <cfRule type="cellIs" dxfId="79" priority="60" stopIfTrue="1" operator="equal">
      <formula>"Does Not Meet Standards"</formula>
    </cfRule>
    <cfRule type="cellIs" dxfId="78" priority="61" stopIfTrue="1" operator="equal">
      <formula>"Meets with Reservations"</formula>
    </cfRule>
    <cfRule type="cellIs" dxfId="77" priority="62" stopIfTrue="1" operator="equal">
      <formula>"Meets Standards"</formula>
    </cfRule>
  </conditionalFormatting>
  <conditionalFormatting sqref="C81">
    <cfRule type="cellIs" dxfId="76" priority="58" operator="equal">
      <formula>"Yes"</formula>
    </cfRule>
    <cfRule type="cellIs" dxfId="75" priority="59" operator="equal">
      <formula>"No"</formula>
    </cfRule>
  </conditionalFormatting>
  <conditionalFormatting sqref="C41">
    <cfRule type="cellIs" dxfId="74" priority="56" operator="equal">
      <formula>"Yes"</formula>
    </cfRule>
    <cfRule type="cellIs" dxfId="73" priority="57" operator="equal">
      <formula>"No"</formula>
    </cfRule>
  </conditionalFormatting>
  <conditionalFormatting sqref="C58">
    <cfRule type="cellIs" dxfId="72" priority="52" operator="equal">
      <formula>"Yes"</formula>
    </cfRule>
    <cfRule type="cellIs" dxfId="71" priority="53" operator="equal">
      <formula>"No"</formula>
    </cfRule>
  </conditionalFormatting>
  <conditionalFormatting sqref="C42">
    <cfRule type="cellIs" dxfId="70" priority="48" operator="equal">
      <formula>"Yes"</formula>
    </cfRule>
    <cfRule type="cellIs" dxfId="69" priority="49" operator="equal">
      <formula>"No"</formula>
    </cfRule>
  </conditionalFormatting>
  <conditionalFormatting sqref="C100:E100">
    <cfRule type="expression" dxfId="68" priority="47">
      <formula>OR($C$52="Meets GDS Without Reservations",$C$52="Meets GDS With Reservations")</formula>
    </cfRule>
  </conditionalFormatting>
  <conditionalFormatting sqref="C71">
    <cfRule type="cellIs" dxfId="67" priority="43" stopIfTrue="1" operator="equal">
      <formula>"Does Not Meet Standards"</formula>
    </cfRule>
    <cfRule type="cellIs" dxfId="66" priority="44" stopIfTrue="1" operator="equal">
      <formula>"Meets with Reservations"</formula>
    </cfRule>
    <cfRule type="cellIs" dxfId="65" priority="45" stopIfTrue="1" operator="equal">
      <formula>"Meets Standards"</formula>
    </cfRule>
  </conditionalFormatting>
  <conditionalFormatting sqref="C71">
    <cfRule type="cellIs" dxfId="64" priority="41" operator="equal">
      <formula>"Yes"</formula>
    </cfRule>
    <cfRule type="cellIs" dxfId="63" priority="42" operator="equal">
      <formula>"No"</formula>
    </cfRule>
  </conditionalFormatting>
  <conditionalFormatting sqref="C30:C35">
    <cfRule type="cellIs" dxfId="62" priority="33" operator="equal">
      <formula>"Yes"</formula>
    </cfRule>
  </conditionalFormatting>
  <conditionalFormatting sqref="C97">
    <cfRule type="expression" dxfId="61" priority="14">
      <formula>OR($C$52="Meets GDS Without Reservations",$C$52="Meets GDS With Reservations")</formula>
    </cfRule>
  </conditionalFormatting>
  <conditionalFormatting sqref="C98">
    <cfRule type="expression" dxfId="60" priority="13">
      <formula>OR($C$52="Meets GDS Without Reservations",$C$52="Meets GDS With Reservations")</formula>
    </cfRule>
  </conditionalFormatting>
  <conditionalFormatting sqref="C59">
    <cfRule type="cellIs" dxfId="59" priority="9" operator="equal">
      <formula>"Yes"</formula>
    </cfRule>
    <cfRule type="cellIs" dxfId="58" priority="10" operator="equal">
      <formula>"No"</formula>
    </cfRule>
  </conditionalFormatting>
  <conditionalFormatting sqref="C61">
    <cfRule type="cellIs" dxfId="57" priority="7" operator="equal">
      <formula>"Yes"</formula>
    </cfRule>
    <cfRule type="cellIs" dxfId="56" priority="8" operator="equal">
      <formula>"No"</formula>
    </cfRule>
  </conditionalFormatting>
  <conditionalFormatting sqref="C60">
    <cfRule type="cellIs" dxfId="55" priority="5" operator="equal">
      <formula>"Yes"</formula>
    </cfRule>
    <cfRule type="cellIs" dxfId="54" priority="6" operator="equal">
      <formula>"No"</formula>
    </cfRule>
  </conditionalFormatting>
  <conditionalFormatting sqref="C28">
    <cfRule type="cellIs" dxfId="53" priority="3" operator="equal">
      <formula>"Yes"</formula>
    </cfRule>
    <cfRule type="cellIs" dxfId="52" priority="4" operator="equal">
      <formula>"No"</formula>
    </cfRule>
  </conditionalFormatting>
  <conditionalFormatting sqref="C49">
    <cfRule type="cellIs" dxfId="51" priority="1" operator="equal">
      <formula>"Yes"</formula>
    </cfRule>
    <cfRule type="cellIs" dxfId="50" priority="2" operator="equal">
      <formula>"No"</formula>
    </cfRule>
  </conditionalFormatting>
  <dataValidations count="14">
    <dataValidation type="list" allowBlank="1" showErrorMessage="1" sqref="IY65609 SU65609 ACQ65609 AMM65609 AWI65609 BGE65609 BQA65609 BZW65609 CJS65609 CTO65609 DDK65609 DNG65609 DXC65609 EGY65609 EQU65609 FAQ65609 FKM65609 FUI65609 GEE65609 GOA65609 GXW65609 HHS65609 HRO65609 IBK65609 ILG65609 IVC65609 JEY65609 JOU65609 JYQ65609 KIM65609 KSI65609 LCE65609 LMA65609 LVW65609 MFS65609 MPO65609 MZK65609 NJG65609 NTC65609 OCY65609 OMU65609 OWQ65609 PGM65609 PQI65609 QAE65609 QKA65609 QTW65609 RDS65609 RNO65609 RXK65609 SHG65609 SRC65609 TAY65609 TKU65609 TUQ65609 UEM65609 UOI65609 UYE65609 VIA65609 VRW65609 WBS65609 WLO65609 WVK65609 IY131145 SU131145 ACQ131145 AMM131145 AWI131145 BGE131145 BQA131145 BZW131145 CJS131145 CTO131145 DDK131145 DNG131145 DXC131145 EGY131145 EQU131145 FAQ131145 FKM131145 FUI131145 GEE131145 GOA131145 GXW131145 HHS131145 HRO131145 IBK131145 ILG131145 IVC131145 JEY131145 JOU131145 JYQ131145 KIM131145 KSI131145 LCE131145 LMA131145 LVW131145 MFS131145 MPO131145 MZK131145 NJG131145 NTC131145 OCY131145 OMU131145 OWQ131145 PGM131145 PQI131145 QAE131145 QKA131145 QTW131145 RDS131145 RNO131145 RXK131145 SHG131145 SRC131145 TAY131145 TKU131145 TUQ131145 UEM131145 UOI131145 UYE131145 VIA131145 VRW131145 WBS131145 WLO131145 WVK131145 IY196681 SU196681 ACQ196681 AMM196681 AWI196681 BGE196681 BQA196681 BZW196681 CJS196681 CTO196681 DDK196681 DNG196681 DXC196681 EGY196681 EQU196681 FAQ196681 FKM196681 FUI196681 GEE196681 GOA196681 GXW196681 HHS196681 HRO196681 IBK196681 ILG196681 IVC196681 JEY196681 JOU196681 JYQ196681 KIM196681 KSI196681 LCE196681 LMA196681 LVW196681 MFS196681 MPO196681 MZK196681 NJG196681 NTC196681 OCY196681 OMU196681 OWQ196681 PGM196681 PQI196681 QAE196681 QKA196681 QTW196681 RDS196681 RNO196681 RXK196681 SHG196681 SRC196681 TAY196681 TKU196681 TUQ196681 UEM196681 UOI196681 UYE196681 VIA196681 VRW196681 WBS196681 WLO196681 WVK196681 IY262217 SU262217 ACQ262217 AMM262217 AWI262217 BGE262217 BQA262217 BZW262217 CJS262217 CTO262217 DDK262217 DNG262217 DXC262217 EGY262217 EQU262217 FAQ262217 FKM262217 FUI262217 GEE262217 GOA262217 GXW262217 HHS262217 HRO262217 IBK262217 ILG262217 IVC262217 JEY262217 JOU262217 JYQ262217 KIM262217 KSI262217 LCE262217 LMA262217 LVW262217 MFS262217 MPO262217 MZK262217 NJG262217 NTC262217 OCY262217 OMU262217 OWQ262217 PGM262217 PQI262217 QAE262217 QKA262217 QTW262217 RDS262217 RNO262217 RXK262217 SHG262217 SRC262217 TAY262217 TKU262217 TUQ262217 UEM262217 UOI262217 UYE262217 VIA262217 VRW262217 WBS262217 WLO262217 WVK262217 IY327753 SU327753 ACQ327753 AMM327753 AWI327753 BGE327753 BQA327753 BZW327753 CJS327753 CTO327753 DDK327753 DNG327753 DXC327753 EGY327753 EQU327753 FAQ327753 FKM327753 FUI327753 GEE327753 GOA327753 GXW327753 HHS327753 HRO327753 IBK327753 ILG327753 IVC327753 JEY327753 JOU327753 JYQ327753 KIM327753 KSI327753 LCE327753 LMA327753 LVW327753 MFS327753 MPO327753 MZK327753 NJG327753 NTC327753 OCY327753 OMU327753 OWQ327753 PGM327753 PQI327753 QAE327753 QKA327753 QTW327753 RDS327753 RNO327753 RXK327753 SHG327753 SRC327753 TAY327753 TKU327753 TUQ327753 UEM327753 UOI327753 UYE327753 VIA327753 VRW327753 WBS327753 WLO327753 WVK327753 IY393289 SU393289 ACQ393289 AMM393289 AWI393289 BGE393289 BQA393289 BZW393289 CJS393289 CTO393289 DDK393289 DNG393289 DXC393289 EGY393289 EQU393289 FAQ393289 FKM393289 FUI393289 GEE393289 GOA393289 GXW393289 HHS393289 HRO393289 IBK393289 ILG393289 IVC393289 JEY393289 JOU393289 JYQ393289 KIM393289 KSI393289 LCE393289 LMA393289 LVW393289 MFS393289 MPO393289 MZK393289 NJG393289 NTC393289 OCY393289 OMU393289 OWQ393289 PGM393289 PQI393289 QAE393289 QKA393289 QTW393289 RDS393289 RNO393289 RXK393289 SHG393289 SRC393289 TAY393289 TKU393289 TUQ393289 UEM393289 UOI393289 UYE393289 VIA393289 VRW393289 WBS393289 WLO393289 WVK393289 IY458825 SU458825 ACQ458825 AMM458825 AWI458825 BGE458825 BQA458825 BZW458825 CJS458825 CTO458825 DDK458825 DNG458825 DXC458825 EGY458825 EQU458825 FAQ458825 FKM458825 FUI458825 GEE458825 GOA458825 GXW458825 HHS458825 HRO458825 IBK458825 ILG458825 IVC458825 JEY458825 JOU458825 JYQ458825 KIM458825 KSI458825 LCE458825 LMA458825 LVW458825 MFS458825 MPO458825 MZK458825 NJG458825 NTC458825 OCY458825 OMU458825 OWQ458825 PGM458825 PQI458825 QAE458825 QKA458825 QTW458825 RDS458825 RNO458825 RXK458825 SHG458825 SRC458825 TAY458825 TKU458825 TUQ458825 UEM458825 UOI458825 UYE458825 VIA458825 VRW458825 WBS458825 WLO458825 WVK458825 IY524361 SU524361 ACQ524361 AMM524361 AWI524361 BGE524361 BQA524361 BZW524361 CJS524361 CTO524361 DDK524361 DNG524361 DXC524361 EGY524361 EQU524361 FAQ524361 FKM524361 FUI524361 GEE524361 GOA524361 GXW524361 HHS524361 HRO524361 IBK524361 ILG524361 IVC524361 JEY524361 JOU524361 JYQ524361 KIM524361 KSI524361 LCE524361 LMA524361 LVW524361 MFS524361 MPO524361 MZK524361 NJG524361 NTC524361 OCY524361 OMU524361 OWQ524361 PGM524361 PQI524361 QAE524361 QKA524361 QTW524361 RDS524361 RNO524361 RXK524361 SHG524361 SRC524361 TAY524361 TKU524361 TUQ524361 UEM524361 UOI524361 UYE524361 VIA524361 VRW524361 WBS524361 WLO524361 WVK524361 IY589897 SU589897 ACQ589897 AMM589897 AWI589897 BGE589897 BQA589897 BZW589897 CJS589897 CTO589897 DDK589897 DNG589897 DXC589897 EGY589897 EQU589897 FAQ589897 FKM589897 FUI589897 GEE589897 GOA589897 GXW589897 HHS589897 HRO589897 IBK589897 ILG589897 IVC589897 JEY589897 JOU589897 JYQ589897 KIM589897 KSI589897 LCE589897 LMA589897 LVW589897 MFS589897 MPO589897 MZK589897 NJG589897 NTC589897 OCY589897 OMU589897 OWQ589897 PGM589897 PQI589897 QAE589897 QKA589897 QTW589897 RDS589897 RNO589897 RXK589897 SHG589897 SRC589897 TAY589897 TKU589897 TUQ589897 UEM589897 UOI589897 UYE589897 VIA589897 VRW589897 WBS589897 WLO589897 WVK589897 IY655433 SU655433 ACQ655433 AMM655433 AWI655433 BGE655433 BQA655433 BZW655433 CJS655433 CTO655433 DDK655433 DNG655433 DXC655433 EGY655433 EQU655433 FAQ655433 FKM655433 FUI655433 GEE655433 GOA655433 GXW655433 HHS655433 HRO655433 IBK655433 ILG655433 IVC655433 JEY655433 JOU655433 JYQ655433 KIM655433 KSI655433 LCE655433 LMA655433 LVW655433 MFS655433 MPO655433 MZK655433 NJG655433 NTC655433 OCY655433 OMU655433 OWQ655433 PGM655433 PQI655433 QAE655433 QKA655433 QTW655433 RDS655433 RNO655433 RXK655433 SHG655433 SRC655433 TAY655433 TKU655433 TUQ655433 UEM655433 UOI655433 UYE655433 VIA655433 VRW655433 WBS655433 WLO655433 WVK655433 IY720969 SU720969 ACQ720969 AMM720969 AWI720969 BGE720969 BQA720969 BZW720969 CJS720969 CTO720969 DDK720969 DNG720969 DXC720969 EGY720969 EQU720969 FAQ720969 FKM720969 FUI720969 GEE720969 GOA720969 GXW720969 HHS720969 HRO720969 IBK720969 ILG720969 IVC720969 JEY720969 JOU720969 JYQ720969 KIM720969 KSI720969 LCE720969 LMA720969 LVW720969 MFS720969 MPO720969 MZK720969 NJG720969 NTC720969 OCY720969 OMU720969 OWQ720969 PGM720969 PQI720969 QAE720969 QKA720969 QTW720969 RDS720969 RNO720969 RXK720969 SHG720969 SRC720969 TAY720969 TKU720969 TUQ720969 UEM720969 UOI720969 UYE720969 VIA720969 VRW720969 WBS720969 WLO720969 WVK720969 IY786505 SU786505 ACQ786505 AMM786505 AWI786505 BGE786505 BQA786505 BZW786505 CJS786505 CTO786505 DDK786505 DNG786505 DXC786505 EGY786505 EQU786505 FAQ786505 FKM786505 FUI786505 GEE786505 GOA786505 GXW786505 HHS786505 HRO786505 IBK786505 ILG786505 IVC786505 JEY786505 JOU786505 JYQ786505 KIM786505 KSI786505 LCE786505 LMA786505 LVW786505 MFS786505 MPO786505 MZK786505 NJG786505 NTC786505 OCY786505 OMU786505 OWQ786505 PGM786505 PQI786505 QAE786505 QKA786505 QTW786505 RDS786505 RNO786505 RXK786505 SHG786505 SRC786505 TAY786505 TKU786505 TUQ786505 UEM786505 UOI786505 UYE786505 VIA786505 VRW786505 WBS786505 WLO786505 WVK786505 IY852041 SU852041 ACQ852041 AMM852041 AWI852041 BGE852041 BQA852041 BZW852041 CJS852041 CTO852041 DDK852041 DNG852041 DXC852041 EGY852041 EQU852041 FAQ852041 FKM852041 FUI852041 GEE852041 GOA852041 GXW852041 HHS852041 HRO852041 IBK852041 ILG852041 IVC852041 JEY852041 JOU852041 JYQ852041 KIM852041 KSI852041 LCE852041 LMA852041 LVW852041 MFS852041 MPO852041 MZK852041 NJG852041 NTC852041 OCY852041 OMU852041 OWQ852041 PGM852041 PQI852041 QAE852041 QKA852041 QTW852041 RDS852041 RNO852041 RXK852041 SHG852041 SRC852041 TAY852041 TKU852041 TUQ852041 UEM852041 UOI852041 UYE852041 VIA852041 VRW852041 WBS852041 WLO852041 WVK852041 IY917577 SU917577 ACQ917577 AMM917577 AWI917577 BGE917577 BQA917577 BZW917577 CJS917577 CTO917577 DDK917577 DNG917577 DXC917577 EGY917577 EQU917577 FAQ917577 FKM917577 FUI917577 GEE917577 GOA917577 GXW917577 HHS917577 HRO917577 IBK917577 ILG917577 IVC917577 JEY917577 JOU917577 JYQ917577 KIM917577 KSI917577 LCE917577 LMA917577 LVW917577 MFS917577 MPO917577 MZK917577 NJG917577 NTC917577 OCY917577 OMU917577 OWQ917577 PGM917577 PQI917577 QAE917577 QKA917577 QTW917577 RDS917577 RNO917577 RXK917577 SHG917577 SRC917577 TAY917577 TKU917577 TUQ917577 UEM917577 UOI917577 UYE917577 VIA917577 VRW917577 WBS917577 WLO917577 WVK917577 IY983113 SU983113 ACQ983113 AMM983113 AWI983113 BGE983113 BQA983113 BZW983113 CJS983113 CTO983113 DDK983113 DNG983113 DXC983113 EGY983113 EQU983113 FAQ983113 FKM983113 FUI983113 GEE983113 GOA983113 GXW983113 HHS983113 HRO983113 IBK983113 ILG983113 IVC983113 JEY983113 JOU983113 JYQ983113 KIM983113 KSI983113 LCE983113 LMA983113 LVW983113 MFS983113 MPO983113 MZK983113 NJG983113 NTC983113 OCY983113 OMU983113 OWQ983113 PGM983113 PQI983113 QAE983113 QKA983113 QTW983113 RDS983113 RNO983113 RXK983113 SHG983113 SRC983113 TAY983113 TKU983113 TUQ983113 UEM983113 UOI983113 UYE983113 VIA983113 VRW983113 WBS983113 WLO983113 WVK983113">
      <formula1>JC65605:JC65607</formula1>
    </dataValidation>
    <dataValidation type="list" allowBlank="1" showErrorMessage="1" sqref="C131145 C65609 C983113 C917577 C852041 C786505 C720969 C655433 C589897 C524361 C458825 C393289 C327753 C262217 C196681">
      <formula1>G65606:G65608</formula1>
    </dataValidation>
    <dataValidation type="list" allowBlank="1" showErrorMessage="1" sqref="SW22:SW23 JA22:JA23 ACS22:ACS23 AMO22:AMO23 AWK22:AWK23 BGG22:BGG23 BQC22:BQC23 BZY22:BZY23 CJU22:CJU23 CTQ22:CTQ23 DDM22:DDM23 DNI22:DNI23 DXE22:DXE23 EHA22:EHA23 EQW22:EQW23 FAS22:FAS23 FKO22:FKO23 FUK22:FUK23 GEG22:GEG23 GOC22:GOC23 GXY22:GXY23 HHU22:HHU23 HRQ22:HRQ23 IBM22:IBM23 ILI22:ILI23 IVE22:IVE23 JFA22:JFA23 JOW22:JOW23 JYS22:JYS23 KIO22:KIO23 KSK22:KSK23 LCG22:LCG23 LMC22:LMC23 LVY22:LVY23 MFU22:MFU23 MPQ22:MPQ23 MZM22:MZM23 NJI22:NJI23 NTE22:NTE23 ODA22:ODA23 OMW22:OMW23 OWS22:OWS23 PGO22:PGO23 PQK22:PQK23 QAG22:QAG23 QKC22:QKC23 QTY22:QTY23 RDU22:RDU23 RNQ22:RNQ23 RXM22:RXM23 SHI22:SHI23 SRE22:SRE23 TBA22:TBA23 TKW22:TKW23 TUS22:TUS23 UEO22:UEO23 UOK22:UOK23 UYG22:UYG23 VIC22:VIC23 VRY22:VRY23 WBU22:WBU23 WLQ22:WLQ23 WVM22:WVM23">
      <formula1>JF18:JF20</formula1>
    </dataValidation>
    <dataValidation type="list" allowBlank="1" showInputMessage="1" showErrorMessage="1" sqref="C68 C82:C84 C44 C22 C13:C20 C30:C35 C28">
      <formula1>YesNo</formula1>
    </dataValidation>
    <dataValidation type="list" allowBlank="1" showInputMessage="1" showErrorMessage="1" sqref="C81">
      <formula1>Evidence</formula1>
    </dataValidation>
    <dataValidation type="list" allowBlank="1" showInputMessage="1" showErrorMessage="1" sqref="C71 C73">
      <formula1>Rating</formula1>
    </dataValidation>
    <dataValidation type="list" allowBlank="1" showInputMessage="1" showErrorMessage="1" sqref="D71:E71 D73:E73">
      <formula1>RatingDisp</formula1>
    </dataValidation>
    <dataValidation type="list" allowBlank="1" showInputMessage="1" showErrorMessage="1" sqref="C69">
      <formula1>YNUNA</formula1>
    </dataValidation>
    <dataValidation type="list" allowBlank="1" showInputMessage="1" showErrorMessage="1" sqref="D22:E22">
      <formula1>ScreenDisp</formula1>
    </dataValidation>
    <dataValidation type="list" allowBlank="1" showInputMessage="1" showErrorMessage="1" sqref="D14">
      <formula1>Design</formula1>
    </dataValidation>
    <dataValidation type="list" allowBlank="1" showInputMessage="1" showErrorMessage="1" sqref="C43 C40:C41 C47 C49:C51">
      <formula1>YNU</formula1>
    </dataValidation>
    <dataValidation type="list" allowBlank="1" showErrorMessage="1" promptTitle="Study Design" prompt="Choose from list" sqref="WVK983117:WVK983118 WVK30:WVK36 WLO30:WLO36 WBS30:WBS36 VRW30:VRW36 VIA30:VIA36 UYE30:UYE36 UOI30:UOI36 UEM30:UEM36 TUQ30:TUQ36 TKU30:TKU36 TAY30:TAY36 SRC30:SRC36 SHG30:SHG36 RXK30:RXK36 RNO30:RNO36 RDS30:RDS36 QTW30:QTW36 QKA30:QKA36 QAE30:QAE36 PQI30:PQI36 PGM30:PGM36 OWQ30:OWQ36 OMU30:OMU36 OCY30:OCY36 NTC30:NTC36 NJG30:NJG36 MZK30:MZK36 MPO30:MPO36 MFS30:MFS36 LVW30:LVW36 LMA30:LMA36 LCE30:LCE36 KSI30:KSI36 KIM30:KIM36 JYQ30:JYQ36 JOU30:JOU36 JEY30:JEY36 IVC30:IVC36 ILG30:ILG36 IBK30:IBK36 HRO30:HRO36 HHS30:HHS36 GXW30:GXW36 GOA30:GOA36 GEE30:GEE36 FUI30:FUI36 FKM30:FKM36 FAQ30:FAQ36 EQU30:EQU36 EGY30:EGY36 DXC30:DXC36 DNG30:DNG36 DDK30:DDK36 CTO30:CTO36 CJS30:CJS36 BZW30:BZW36 BQA30:BQA36 BGE30:BGE36 AWI30:AWI36 AMM30:AMM36 ACQ30:ACQ36 SU30:SU36 IY30:IY36 C65613:C65614 IY65613:IY65614 SU65613:SU65614 ACQ65613:ACQ65614 AMM65613:AMM65614 AWI65613:AWI65614 BGE65613:BGE65614 BQA65613:BQA65614 BZW65613:BZW65614 CJS65613:CJS65614 CTO65613:CTO65614 DDK65613:DDK65614 DNG65613:DNG65614 DXC65613:DXC65614 EGY65613:EGY65614 EQU65613:EQU65614 FAQ65613:FAQ65614 FKM65613:FKM65614 FUI65613:FUI65614 GEE65613:GEE65614 GOA65613:GOA65614 GXW65613:GXW65614 HHS65613:HHS65614 HRO65613:HRO65614 IBK65613:IBK65614 ILG65613:ILG65614 IVC65613:IVC65614 JEY65613:JEY65614 JOU65613:JOU65614 JYQ65613:JYQ65614 KIM65613:KIM65614 KSI65613:KSI65614 LCE65613:LCE65614 LMA65613:LMA65614 LVW65613:LVW65614 MFS65613:MFS65614 MPO65613:MPO65614 MZK65613:MZK65614 NJG65613:NJG65614 NTC65613:NTC65614 OCY65613:OCY65614 OMU65613:OMU65614 OWQ65613:OWQ65614 PGM65613:PGM65614 PQI65613:PQI65614 QAE65613:QAE65614 QKA65613:QKA65614 QTW65613:QTW65614 RDS65613:RDS65614 RNO65613:RNO65614 RXK65613:RXK65614 SHG65613:SHG65614 SRC65613:SRC65614 TAY65613:TAY65614 TKU65613:TKU65614 TUQ65613:TUQ65614 UEM65613:UEM65614 UOI65613:UOI65614 UYE65613:UYE65614 VIA65613:VIA65614 VRW65613:VRW65614 WBS65613:WBS65614 WLO65613:WLO65614 WVK65613:WVK65614 C131149:C131150 IY131149:IY131150 SU131149:SU131150 ACQ131149:ACQ131150 AMM131149:AMM131150 AWI131149:AWI131150 BGE131149:BGE131150 BQA131149:BQA131150 BZW131149:BZW131150 CJS131149:CJS131150 CTO131149:CTO131150 DDK131149:DDK131150 DNG131149:DNG131150 DXC131149:DXC131150 EGY131149:EGY131150 EQU131149:EQU131150 FAQ131149:FAQ131150 FKM131149:FKM131150 FUI131149:FUI131150 GEE131149:GEE131150 GOA131149:GOA131150 GXW131149:GXW131150 HHS131149:HHS131150 HRO131149:HRO131150 IBK131149:IBK131150 ILG131149:ILG131150 IVC131149:IVC131150 JEY131149:JEY131150 JOU131149:JOU131150 JYQ131149:JYQ131150 KIM131149:KIM131150 KSI131149:KSI131150 LCE131149:LCE131150 LMA131149:LMA131150 LVW131149:LVW131150 MFS131149:MFS131150 MPO131149:MPO131150 MZK131149:MZK131150 NJG131149:NJG131150 NTC131149:NTC131150 OCY131149:OCY131150 OMU131149:OMU131150 OWQ131149:OWQ131150 PGM131149:PGM131150 PQI131149:PQI131150 QAE131149:QAE131150 QKA131149:QKA131150 QTW131149:QTW131150 RDS131149:RDS131150 RNO131149:RNO131150 RXK131149:RXK131150 SHG131149:SHG131150 SRC131149:SRC131150 TAY131149:TAY131150 TKU131149:TKU131150 TUQ131149:TUQ131150 UEM131149:UEM131150 UOI131149:UOI131150 UYE131149:UYE131150 VIA131149:VIA131150 VRW131149:VRW131150 WBS131149:WBS131150 WLO131149:WLO131150 WVK131149:WVK131150 C196685:C196686 IY196685:IY196686 SU196685:SU196686 ACQ196685:ACQ196686 AMM196685:AMM196686 AWI196685:AWI196686 BGE196685:BGE196686 BQA196685:BQA196686 BZW196685:BZW196686 CJS196685:CJS196686 CTO196685:CTO196686 DDK196685:DDK196686 DNG196685:DNG196686 DXC196685:DXC196686 EGY196685:EGY196686 EQU196685:EQU196686 FAQ196685:FAQ196686 FKM196685:FKM196686 FUI196685:FUI196686 GEE196685:GEE196686 GOA196685:GOA196686 GXW196685:GXW196686 HHS196685:HHS196686 HRO196685:HRO196686 IBK196685:IBK196686 ILG196685:ILG196686 IVC196685:IVC196686 JEY196685:JEY196686 JOU196685:JOU196686 JYQ196685:JYQ196686 KIM196685:KIM196686 KSI196685:KSI196686 LCE196685:LCE196686 LMA196685:LMA196686 LVW196685:LVW196686 MFS196685:MFS196686 MPO196685:MPO196686 MZK196685:MZK196686 NJG196685:NJG196686 NTC196685:NTC196686 OCY196685:OCY196686 OMU196685:OMU196686 OWQ196685:OWQ196686 PGM196685:PGM196686 PQI196685:PQI196686 QAE196685:QAE196686 QKA196685:QKA196686 QTW196685:QTW196686 RDS196685:RDS196686 RNO196685:RNO196686 RXK196685:RXK196686 SHG196685:SHG196686 SRC196685:SRC196686 TAY196685:TAY196686 TKU196685:TKU196686 TUQ196685:TUQ196686 UEM196685:UEM196686 UOI196685:UOI196686 UYE196685:UYE196686 VIA196685:VIA196686 VRW196685:VRW196686 WBS196685:WBS196686 WLO196685:WLO196686 WVK196685:WVK196686 C262221:C262222 IY262221:IY262222 SU262221:SU262222 ACQ262221:ACQ262222 AMM262221:AMM262222 AWI262221:AWI262222 BGE262221:BGE262222 BQA262221:BQA262222 BZW262221:BZW262222 CJS262221:CJS262222 CTO262221:CTO262222 DDK262221:DDK262222 DNG262221:DNG262222 DXC262221:DXC262222 EGY262221:EGY262222 EQU262221:EQU262222 FAQ262221:FAQ262222 FKM262221:FKM262222 FUI262221:FUI262222 GEE262221:GEE262222 GOA262221:GOA262222 GXW262221:GXW262222 HHS262221:HHS262222 HRO262221:HRO262222 IBK262221:IBK262222 ILG262221:ILG262222 IVC262221:IVC262222 JEY262221:JEY262222 JOU262221:JOU262222 JYQ262221:JYQ262222 KIM262221:KIM262222 KSI262221:KSI262222 LCE262221:LCE262222 LMA262221:LMA262222 LVW262221:LVW262222 MFS262221:MFS262222 MPO262221:MPO262222 MZK262221:MZK262222 NJG262221:NJG262222 NTC262221:NTC262222 OCY262221:OCY262222 OMU262221:OMU262222 OWQ262221:OWQ262222 PGM262221:PGM262222 PQI262221:PQI262222 QAE262221:QAE262222 QKA262221:QKA262222 QTW262221:QTW262222 RDS262221:RDS262222 RNO262221:RNO262222 RXK262221:RXK262222 SHG262221:SHG262222 SRC262221:SRC262222 TAY262221:TAY262222 TKU262221:TKU262222 TUQ262221:TUQ262222 UEM262221:UEM262222 UOI262221:UOI262222 UYE262221:UYE262222 VIA262221:VIA262222 VRW262221:VRW262222 WBS262221:WBS262222 WLO262221:WLO262222 WVK262221:WVK262222 C327757:C327758 IY327757:IY327758 SU327757:SU327758 ACQ327757:ACQ327758 AMM327757:AMM327758 AWI327757:AWI327758 BGE327757:BGE327758 BQA327757:BQA327758 BZW327757:BZW327758 CJS327757:CJS327758 CTO327757:CTO327758 DDK327757:DDK327758 DNG327757:DNG327758 DXC327757:DXC327758 EGY327757:EGY327758 EQU327757:EQU327758 FAQ327757:FAQ327758 FKM327757:FKM327758 FUI327757:FUI327758 GEE327757:GEE327758 GOA327757:GOA327758 GXW327757:GXW327758 HHS327757:HHS327758 HRO327757:HRO327758 IBK327757:IBK327758 ILG327757:ILG327758 IVC327757:IVC327758 JEY327757:JEY327758 JOU327757:JOU327758 JYQ327757:JYQ327758 KIM327757:KIM327758 KSI327757:KSI327758 LCE327757:LCE327758 LMA327757:LMA327758 LVW327757:LVW327758 MFS327757:MFS327758 MPO327757:MPO327758 MZK327757:MZK327758 NJG327757:NJG327758 NTC327757:NTC327758 OCY327757:OCY327758 OMU327757:OMU327758 OWQ327757:OWQ327758 PGM327757:PGM327758 PQI327757:PQI327758 QAE327757:QAE327758 QKA327757:QKA327758 QTW327757:QTW327758 RDS327757:RDS327758 RNO327757:RNO327758 RXK327757:RXK327758 SHG327757:SHG327758 SRC327757:SRC327758 TAY327757:TAY327758 TKU327757:TKU327758 TUQ327757:TUQ327758 UEM327757:UEM327758 UOI327757:UOI327758 UYE327757:UYE327758 VIA327757:VIA327758 VRW327757:VRW327758 WBS327757:WBS327758 WLO327757:WLO327758 WVK327757:WVK327758 C393293:C393294 IY393293:IY393294 SU393293:SU393294 ACQ393293:ACQ393294 AMM393293:AMM393294 AWI393293:AWI393294 BGE393293:BGE393294 BQA393293:BQA393294 BZW393293:BZW393294 CJS393293:CJS393294 CTO393293:CTO393294 DDK393293:DDK393294 DNG393293:DNG393294 DXC393293:DXC393294 EGY393293:EGY393294 EQU393293:EQU393294 FAQ393293:FAQ393294 FKM393293:FKM393294 FUI393293:FUI393294 GEE393293:GEE393294 GOA393293:GOA393294 GXW393293:GXW393294 HHS393293:HHS393294 HRO393293:HRO393294 IBK393293:IBK393294 ILG393293:ILG393294 IVC393293:IVC393294 JEY393293:JEY393294 JOU393293:JOU393294 JYQ393293:JYQ393294 KIM393293:KIM393294 KSI393293:KSI393294 LCE393293:LCE393294 LMA393293:LMA393294 LVW393293:LVW393294 MFS393293:MFS393294 MPO393293:MPO393294 MZK393293:MZK393294 NJG393293:NJG393294 NTC393293:NTC393294 OCY393293:OCY393294 OMU393293:OMU393294 OWQ393293:OWQ393294 PGM393293:PGM393294 PQI393293:PQI393294 QAE393293:QAE393294 QKA393293:QKA393294 QTW393293:QTW393294 RDS393293:RDS393294 RNO393293:RNO393294 RXK393293:RXK393294 SHG393293:SHG393294 SRC393293:SRC393294 TAY393293:TAY393294 TKU393293:TKU393294 TUQ393293:TUQ393294 UEM393293:UEM393294 UOI393293:UOI393294 UYE393293:UYE393294 VIA393293:VIA393294 VRW393293:VRW393294 WBS393293:WBS393294 WLO393293:WLO393294 WVK393293:WVK393294 C458829:C458830 IY458829:IY458830 SU458829:SU458830 ACQ458829:ACQ458830 AMM458829:AMM458830 AWI458829:AWI458830 BGE458829:BGE458830 BQA458829:BQA458830 BZW458829:BZW458830 CJS458829:CJS458830 CTO458829:CTO458830 DDK458829:DDK458830 DNG458829:DNG458830 DXC458829:DXC458830 EGY458829:EGY458830 EQU458829:EQU458830 FAQ458829:FAQ458830 FKM458829:FKM458830 FUI458829:FUI458830 GEE458829:GEE458830 GOA458829:GOA458830 GXW458829:GXW458830 HHS458829:HHS458830 HRO458829:HRO458830 IBK458829:IBK458830 ILG458829:ILG458830 IVC458829:IVC458830 JEY458829:JEY458830 JOU458829:JOU458830 JYQ458829:JYQ458830 KIM458829:KIM458830 KSI458829:KSI458830 LCE458829:LCE458830 LMA458829:LMA458830 LVW458829:LVW458830 MFS458829:MFS458830 MPO458829:MPO458830 MZK458829:MZK458830 NJG458829:NJG458830 NTC458829:NTC458830 OCY458829:OCY458830 OMU458829:OMU458830 OWQ458829:OWQ458830 PGM458829:PGM458830 PQI458829:PQI458830 QAE458829:QAE458830 QKA458829:QKA458830 QTW458829:QTW458830 RDS458829:RDS458830 RNO458829:RNO458830 RXK458829:RXK458830 SHG458829:SHG458830 SRC458829:SRC458830 TAY458829:TAY458830 TKU458829:TKU458830 TUQ458829:TUQ458830 UEM458829:UEM458830 UOI458829:UOI458830 UYE458829:UYE458830 VIA458829:VIA458830 VRW458829:VRW458830 WBS458829:WBS458830 WLO458829:WLO458830 WVK458829:WVK458830 C524365:C524366 IY524365:IY524366 SU524365:SU524366 ACQ524365:ACQ524366 AMM524365:AMM524366 AWI524365:AWI524366 BGE524365:BGE524366 BQA524365:BQA524366 BZW524365:BZW524366 CJS524365:CJS524366 CTO524365:CTO524366 DDK524365:DDK524366 DNG524365:DNG524366 DXC524365:DXC524366 EGY524365:EGY524366 EQU524365:EQU524366 FAQ524365:FAQ524366 FKM524365:FKM524366 FUI524365:FUI524366 GEE524365:GEE524366 GOA524365:GOA524366 GXW524365:GXW524366 HHS524365:HHS524366 HRO524365:HRO524366 IBK524365:IBK524366 ILG524365:ILG524366 IVC524365:IVC524366 JEY524365:JEY524366 JOU524365:JOU524366 JYQ524365:JYQ524366 KIM524365:KIM524366 KSI524365:KSI524366 LCE524365:LCE524366 LMA524365:LMA524366 LVW524365:LVW524366 MFS524365:MFS524366 MPO524365:MPO524366 MZK524365:MZK524366 NJG524365:NJG524366 NTC524365:NTC524366 OCY524365:OCY524366 OMU524365:OMU524366 OWQ524365:OWQ524366 PGM524365:PGM524366 PQI524365:PQI524366 QAE524365:QAE524366 QKA524365:QKA524366 QTW524365:QTW524366 RDS524365:RDS524366 RNO524365:RNO524366 RXK524365:RXK524366 SHG524365:SHG524366 SRC524365:SRC524366 TAY524365:TAY524366 TKU524365:TKU524366 TUQ524365:TUQ524366 UEM524365:UEM524366 UOI524365:UOI524366 UYE524365:UYE524366 VIA524365:VIA524366 VRW524365:VRW524366 WBS524365:WBS524366 WLO524365:WLO524366 WVK524365:WVK524366 C589901:C589902 IY589901:IY589902 SU589901:SU589902 ACQ589901:ACQ589902 AMM589901:AMM589902 AWI589901:AWI589902 BGE589901:BGE589902 BQA589901:BQA589902 BZW589901:BZW589902 CJS589901:CJS589902 CTO589901:CTO589902 DDK589901:DDK589902 DNG589901:DNG589902 DXC589901:DXC589902 EGY589901:EGY589902 EQU589901:EQU589902 FAQ589901:FAQ589902 FKM589901:FKM589902 FUI589901:FUI589902 GEE589901:GEE589902 GOA589901:GOA589902 GXW589901:GXW589902 HHS589901:HHS589902 HRO589901:HRO589902 IBK589901:IBK589902 ILG589901:ILG589902 IVC589901:IVC589902 JEY589901:JEY589902 JOU589901:JOU589902 JYQ589901:JYQ589902 KIM589901:KIM589902 KSI589901:KSI589902 LCE589901:LCE589902 LMA589901:LMA589902 LVW589901:LVW589902 MFS589901:MFS589902 MPO589901:MPO589902 MZK589901:MZK589902 NJG589901:NJG589902 NTC589901:NTC589902 OCY589901:OCY589902 OMU589901:OMU589902 OWQ589901:OWQ589902 PGM589901:PGM589902 PQI589901:PQI589902 QAE589901:QAE589902 QKA589901:QKA589902 QTW589901:QTW589902 RDS589901:RDS589902 RNO589901:RNO589902 RXK589901:RXK589902 SHG589901:SHG589902 SRC589901:SRC589902 TAY589901:TAY589902 TKU589901:TKU589902 TUQ589901:TUQ589902 UEM589901:UEM589902 UOI589901:UOI589902 UYE589901:UYE589902 VIA589901:VIA589902 VRW589901:VRW589902 WBS589901:WBS589902 WLO589901:WLO589902 WVK589901:WVK589902 C655437:C655438 IY655437:IY655438 SU655437:SU655438 ACQ655437:ACQ655438 AMM655437:AMM655438 AWI655437:AWI655438 BGE655437:BGE655438 BQA655437:BQA655438 BZW655437:BZW655438 CJS655437:CJS655438 CTO655437:CTO655438 DDK655437:DDK655438 DNG655437:DNG655438 DXC655437:DXC655438 EGY655437:EGY655438 EQU655437:EQU655438 FAQ655437:FAQ655438 FKM655437:FKM655438 FUI655437:FUI655438 GEE655437:GEE655438 GOA655437:GOA655438 GXW655437:GXW655438 HHS655437:HHS655438 HRO655437:HRO655438 IBK655437:IBK655438 ILG655437:ILG655438 IVC655437:IVC655438 JEY655437:JEY655438 JOU655437:JOU655438 JYQ655437:JYQ655438 KIM655437:KIM655438 KSI655437:KSI655438 LCE655437:LCE655438 LMA655437:LMA655438 LVW655437:LVW655438 MFS655437:MFS655438 MPO655437:MPO655438 MZK655437:MZK655438 NJG655437:NJG655438 NTC655437:NTC655438 OCY655437:OCY655438 OMU655437:OMU655438 OWQ655437:OWQ655438 PGM655437:PGM655438 PQI655437:PQI655438 QAE655437:QAE655438 QKA655437:QKA655438 QTW655437:QTW655438 RDS655437:RDS655438 RNO655437:RNO655438 RXK655437:RXK655438 SHG655437:SHG655438 SRC655437:SRC655438 TAY655437:TAY655438 TKU655437:TKU655438 TUQ655437:TUQ655438 UEM655437:UEM655438 UOI655437:UOI655438 UYE655437:UYE655438 VIA655437:VIA655438 VRW655437:VRW655438 WBS655437:WBS655438 WLO655437:WLO655438 WVK655437:WVK655438 C720973:C720974 IY720973:IY720974 SU720973:SU720974 ACQ720973:ACQ720974 AMM720973:AMM720974 AWI720973:AWI720974 BGE720973:BGE720974 BQA720973:BQA720974 BZW720973:BZW720974 CJS720973:CJS720974 CTO720973:CTO720974 DDK720973:DDK720974 DNG720973:DNG720974 DXC720973:DXC720974 EGY720973:EGY720974 EQU720973:EQU720974 FAQ720973:FAQ720974 FKM720973:FKM720974 FUI720973:FUI720974 GEE720973:GEE720974 GOA720973:GOA720974 GXW720973:GXW720974 HHS720973:HHS720974 HRO720973:HRO720974 IBK720973:IBK720974 ILG720973:ILG720974 IVC720973:IVC720974 JEY720973:JEY720974 JOU720973:JOU720974 JYQ720973:JYQ720974 KIM720973:KIM720974 KSI720973:KSI720974 LCE720973:LCE720974 LMA720973:LMA720974 LVW720973:LVW720974 MFS720973:MFS720974 MPO720973:MPO720974 MZK720973:MZK720974 NJG720973:NJG720974 NTC720973:NTC720974 OCY720973:OCY720974 OMU720973:OMU720974 OWQ720973:OWQ720974 PGM720973:PGM720974 PQI720973:PQI720974 QAE720973:QAE720974 QKA720973:QKA720974 QTW720973:QTW720974 RDS720973:RDS720974 RNO720973:RNO720974 RXK720973:RXK720974 SHG720973:SHG720974 SRC720973:SRC720974 TAY720973:TAY720974 TKU720973:TKU720974 TUQ720973:TUQ720974 UEM720973:UEM720974 UOI720973:UOI720974 UYE720973:UYE720974 VIA720973:VIA720974 VRW720973:VRW720974 WBS720973:WBS720974 WLO720973:WLO720974 WVK720973:WVK720974 C786509:C786510 IY786509:IY786510 SU786509:SU786510 ACQ786509:ACQ786510 AMM786509:AMM786510 AWI786509:AWI786510 BGE786509:BGE786510 BQA786509:BQA786510 BZW786509:BZW786510 CJS786509:CJS786510 CTO786509:CTO786510 DDK786509:DDK786510 DNG786509:DNG786510 DXC786509:DXC786510 EGY786509:EGY786510 EQU786509:EQU786510 FAQ786509:FAQ786510 FKM786509:FKM786510 FUI786509:FUI786510 GEE786509:GEE786510 GOA786509:GOA786510 GXW786509:GXW786510 HHS786509:HHS786510 HRO786509:HRO786510 IBK786509:IBK786510 ILG786509:ILG786510 IVC786509:IVC786510 JEY786509:JEY786510 JOU786509:JOU786510 JYQ786509:JYQ786510 KIM786509:KIM786510 KSI786509:KSI786510 LCE786509:LCE786510 LMA786509:LMA786510 LVW786509:LVW786510 MFS786509:MFS786510 MPO786509:MPO786510 MZK786509:MZK786510 NJG786509:NJG786510 NTC786509:NTC786510 OCY786509:OCY786510 OMU786509:OMU786510 OWQ786509:OWQ786510 PGM786509:PGM786510 PQI786509:PQI786510 QAE786509:QAE786510 QKA786509:QKA786510 QTW786509:QTW786510 RDS786509:RDS786510 RNO786509:RNO786510 RXK786509:RXK786510 SHG786509:SHG786510 SRC786509:SRC786510 TAY786509:TAY786510 TKU786509:TKU786510 TUQ786509:TUQ786510 UEM786509:UEM786510 UOI786509:UOI786510 UYE786509:UYE786510 VIA786509:VIA786510 VRW786509:VRW786510 WBS786509:WBS786510 WLO786509:WLO786510 WVK786509:WVK786510 C852045:C852046 IY852045:IY852046 SU852045:SU852046 ACQ852045:ACQ852046 AMM852045:AMM852046 AWI852045:AWI852046 BGE852045:BGE852046 BQA852045:BQA852046 BZW852045:BZW852046 CJS852045:CJS852046 CTO852045:CTO852046 DDK852045:DDK852046 DNG852045:DNG852046 DXC852045:DXC852046 EGY852045:EGY852046 EQU852045:EQU852046 FAQ852045:FAQ852046 FKM852045:FKM852046 FUI852045:FUI852046 GEE852045:GEE852046 GOA852045:GOA852046 GXW852045:GXW852046 HHS852045:HHS852046 HRO852045:HRO852046 IBK852045:IBK852046 ILG852045:ILG852046 IVC852045:IVC852046 JEY852045:JEY852046 JOU852045:JOU852046 JYQ852045:JYQ852046 KIM852045:KIM852046 KSI852045:KSI852046 LCE852045:LCE852046 LMA852045:LMA852046 LVW852045:LVW852046 MFS852045:MFS852046 MPO852045:MPO852046 MZK852045:MZK852046 NJG852045:NJG852046 NTC852045:NTC852046 OCY852045:OCY852046 OMU852045:OMU852046 OWQ852045:OWQ852046 PGM852045:PGM852046 PQI852045:PQI852046 QAE852045:QAE852046 QKA852045:QKA852046 QTW852045:QTW852046 RDS852045:RDS852046 RNO852045:RNO852046 RXK852045:RXK852046 SHG852045:SHG852046 SRC852045:SRC852046 TAY852045:TAY852046 TKU852045:TKU852046 TUQ852045:TUQ852046 UEM852045:UEM852046 UOI852045:UOI852046 UYE852045:UYE852046 VIA852045:VIA852046 VRW852045:VRW852046 WBS852045:WBS852046 WLO852045:WLO852046 WVK852045:WVK852046 C917581:C917582 IY917581:IY917582 SU917581:SU917582 ACQ917581:ACQ917582 AMM917581:AMM917582 AWI917581:AWI917582 BGE917581:BGE917582 BQA917581:BQA917582 BZW917581:BZW917582 CJS917581:CJS917582 CTO917581:CTO917582 DDK917581:DDK917582 DNG917581:DNG917582 DXC917581:DXC917582 EGY917581:EGY917582 EQU917581:EQU917582 FAQ917581:FAQ917582 FKM917581:FKM917582 FUI917581:FUI917582 GEE917581:GEE917582 GOA917581:GOA917582 GXW917581:GXW917582 HHS917581:HHS917582 HRO917581:HRO917582 IBK917581:IBK917582 ILG917581:ILG917582 IVC917581:IVC917582 JEY917581:JEY917582 JOU917581:JOU917582 JYQ917581:JYQ917582 KIM917581:KIM917582 KSI917581:KSI917582 LCE917581:LCE917582 LMA917581:LMA917582 LVW917581:LVW917582 MFS917581:MFS917582 MPO917581:MPO917582 MZK917581:MZK917582 NJG917581:NJG917582 NTC917581:NTC917582 OCY917581:OCY917582 OMU917581:OMU917582 OWQ917581:OWQ917582 PGM917581:PGM917582 PQI917581:PQI917582 QAE917581:QAE917582 QKA917581:QKA917582 QTW917581:QTW917582 RDS917581:RDS917582 RNO917581:RNO917582 RXK917581:RXK917582 SHG917581:SHG917582 SRC917581:SRC917582 TAY917581:TAY917582 TKU917581:TKU917582 TUQ917581:TUQ917582 UEM917581:UEM917582 UOI917581:UOI917582 UYE917581:UYE917582 VIA917581:VIA917582 VRW917581:VRW917582 WBS917581:WBS917582 WLO917581:WLO917582 WVK917581:WVK917582 C983117:C983118 IY983117:IY983118 SU983117:SU983118 ACQ983117:ACQ983118 AMM983117:AMM983118 AWI983117:AWI983118 BGE983117:BGE983118 BQA983117:BQA983118 BZW983117:BZW983118 CJS983117:CJS983118 CTO983117:CTO983118 DDK983117:DDK983118 DNG983117:DNG983118 DXC983117:DXC983118 EGY983117:EGY983118 EQU983117:EQU983118 FAQ983117:FAQ983118 FKM983117:FKM983118 FUI983117:FUI983118 GEE983117:GEE983118 GOA983117:GOA983118 GXW983117:GXW983118 HHS983117:HHS983118 HRO983117:HRO983118 IBK983117:IBK983118 ILG983117:ILG983118 IVC983117:IVC983118 JEY983117:JEY983118 JOU983117:JOU983118 JYQ983117:JYQ983118 KIM983117:KIM983118 KSI983117:KSI983118 LCE983117:LCE983118 LMA983117:LMA983118 LVW983117:LVW983118 MFS983117:MFS983118 MPO983117:MPO983118 MZK983117:MZK983118 NJG983117:NJG983118 NTC983117:NTC983118 OCY983117:OCY983118 OMU983117:OMU983118 OWQ983117:OWQ983118 PGM983117:PGM983118 PQI983117:PQI983118 QAE983117:QAE983118 QKA983117:QKA983118 QTW983117:QTW983118 RDS983117:RDS983118 RNO983117:RNO983118 RXK983117:RXK983118 SHG983117:SHG983118 SRC983117:SRC983118 TAY983117:TAY983118 TKU983117:TKU983118 TUQ983117:TUQ983118 UEM983117:UEM983118 UOI983117:UOI983118 UYE983117:UYE983118 VIA983117:VIA983118 VRW983117:VRW983118 WBS983117:WBS983118 WLO983117:WLO983118 WVK28 WLO28 WBS28 VRW28 VIA28 UYE28 UOI28 UEM28 TUQ28 TKU28 TAY28 SRC28 SHG28 RXK28 RNO28 RDS28 QTW28 QKA28 QAE28 PQI28 PGM28 OWQ28 OMU28 OCY28 NTC28 NJG28 MZK28 MPO28 MFS28 LVW28 LMA28 LCE28 KSI28 KIM28 JYQ28 JOU28 JEY28 IVC28 ILG28 IBK28 HRO28 HHS28 GXW28 GOA28 GEE28 FUI28 FKM28 FAQ28 EQU28 EGY28 DXC28 DNG28 DDK28 CTO28 CJS28 BZW28 BQA28 BGE28 AWI28 AMM28 ACQ28 SU28 IY28">
      <formula1>$G$24:$G$36</formula1>
    </dataValidation>
    <dataValidation type="list" allowBlank="1" showErrorMessage="1" promptTitle="Study Rating" prompt="Choose from list" sqref="C65623 WVK71:WVK75 IY71:IY75 SU71:SU75 ACQ71:ACQ75 AMM71:AMM75 AWI71:AWI75 BGE71:BGE75 BQA71:BQA75 BZW71:BZW75 CJS71:CJS75 CTO71:CTO75 DDK71:DDK75 DNG71:DNG75 DXC71:DXC75 EGY71:EGY75 EQU71:EQU75 FAQ71:FAQ75 FKM71:FKM75 FUI71:FUI75 GEE71:GEE75 GOA71:GOA75 GXW71:GXW75 HHS71:HHS75 HRO71:HRO75 IBK71:IBK75 ILG71:ILG75 IVC71:IVC75 JEY71:JEY75 JOU71:JOU75 JYQ71:JYQ75 KIM71:KIM75 KSI71:KSI75 LCE71:LCE75 LMA71:LMA75 LVW71:LVW75 MFS71:MFS75 MPO71:MPO75 MZK71:MZK75 NJG71:NJG75 NTC71:NTC75 OCY71:OCY75 OMU71:OMU75 OWQ71:OWQ75 PGM71:PGM75 PQI71:PQI75 QAE71:QAE75 QKA71:QKA75 QTW71:QTW75 RDS71:RDS75 RNO71:RNO75 RXK71:RXK75 SHG71:SHG75 SRC71:SRC75 TAY71:TAY75 TKU71:TKU75 TUQ71:TUQ75 UEM71:UEM75 UOI71:UOI75 UYE71:UYE75 VIA71:VIA75 VRW71:VRW75 WBS71:WBS75 WLO71:WLO75 WVK983127 IY65623 SU65623 ACQ65623 AMM65623 AWI65623 BGE65623 BQA65623 BZW65623 CJS65623 CTO65623 DDK65623 DNG65623 DXC65623 EGY65623 EQU65623 FAQ65623 FKM65623 FUI65623 GEE65623 GOA65623 GXW65623 HHS65623 HRO65623 IBK65623 ILG65623 IVC65623 JEY65623 JOU65623 JYQ65623 KIM65623 KSI65623 LCE65623 LMA65623 LVW65623 MFS65623 MPO65623 MZK65623 NJG65623 NTC65623 OCY65623 OMU65623 OWQ65623 PGM65623 PQI65623 QAE65623 QKA65623 QTW65623 RDS65623 RNO65623 RXK65623 SHG65623 SRC65623 TAY65623 TKU65623 TUQ65623 UEM65623 UOI65623 UYE65623 VIA65623 VRW65623 WBS65623 WLO65623 WVK65623 C131159 IY131159 SU131159 ACQ131159 AMM131159 AWI131159 BGE131159 BQA131159 BZW131159 CJS131159 CTO131159 DDK131159 DNG131159 DXC131159 EGY131159 EQU131159 FAQ131159 FKM131159 FUI131159 GEE131159 GOA131159 GXW131159 HHS131159 HRO131159 IBK131159 ILG131159 IVC131159 JEY131159 JOU131159 JYQ131159 KIM131159 KSI131159 LCE131159 LMA131159 LVW131159 MFS131159 MPO131159 MZK131159 NJG131159 NTC131159 OCY131159 OMU131159 OWQ131159 PGM131159 PQI131159 QAE131159 QKA131159 QTW131159 RDS131159 RNO131159 RXK131159 SHG131159 SRC131159 TAY131159 TKU131159 TUQ131159 UEM131159 UOI131159 UYE131159 VIA131159 VRW131159 WBS131159 WLO131159 WVK131159 C196695 IY196695 SU196695 ACQ196695 AMM196695 AWI196695 BGE196695 BQA196695 BZW196695 CJS196695 CTO196695 DDK196695 DNG196695 DXC196695 EGY196695 EQU196695 FAQ196695 FKM196695 FUI196695 GEE196695 GOA196695 GXW196695 HHS196695 HRO196695 IBK196695 ILG196695 IVC196695 JEY196695 JOU196695 JYQ196695 KIM196695 KSI196695 LCE196695 LMA196695 LVW196695 MFS196695 MPO196695 MZK196695 NJG196695 NTC196695 OCY196695 OMU196695 OWQ196695 PGM196695 PQI196695 QAE196695 QKA196695 QTW196695 RDS196695 RNO196695 RXK196695 SHG196695 SRC196695 TAY196695 TKU196695 TUQ196695 UEM196695 UOI196695 UYE196695 VIA196695 VRW196695 WBS196695 WLO196695 WVK196695 C262231 IY262231 SU262231 ACQ262231 AMM262231 AWI262231 BGE262231 BQA262231 BZW262231 CJS262231 CTO262231 DDK262231 DNG262231 DXC262231 EGY262231 EQU262231 FAQ262231 FKM262231 FUI262231 GEE262231 GOA262231 GXW262231 HHS262231 HRO262231 IBK262231 ILG262231 IVC262231 JEY262231 JOU262231 JYQ262231 KIM262231 KSI262231 LCE262231 LMA262231 LVW262231 MFS262231 MPO262231 MZK262231 NJG262231 NTC262231 OCY262231 OMU262231 OWQ262231 PGM262231 PQI262231 QAE262231 QKA262231 QTW262231 RDS262231 RNO262231 RXK262231 SHG262231 SRC262231 TAY262231 TKU262231 TUQ262231 UEM262231 UOI262231 UYE262231 VIA262231 VRW262231 WBS262231 WLO262231 WVK262231 C327767 IY327767 SU327767 ACQ327767 AMM327767 AWI327767 BGE327767 BQA327767 BZW327767 CJS327767 CTO327767 DDK327767 DNG327767 DXC327767 EGY327767 EQU327767 FAQ327767 FKM327767 FUI327767 GEE327767 GOA327767 GXW327767 HHS327767 HRO327767 IBK327767 ILG327767 IVC327767 JEY327767 JOU327767 JYQ327767 KIM327767 KSI327767 LCE327767 LMA327767 LVW327767 MFS327767 MPO327767 MZK327767 NJG327767 NTC327767 OCY327767 OMU327767 OWQ327767 PGM327767 PQI327767 QAE327767 QKA327767 QTW327767 RDS327767 RNO327767 RXK327767 SHG327767 SRC327767 TAY327767 TKU327767 TUQ327767 UEM327767 UOI327767 UYE327767 VIA327767 VRW327767 WBS327767 WLO327767 WVK327767 C393303 IY393303 SU393303 ACQ393303 AMM393303 AWI393303 BGE393303 BQA393303 BZW393303 CJS393303 CTO393303 DDK393303 DNG393303 DXC393303 EGY393303 EQU393303 FAQ393303 FKM393303 FUI393303 GEE393303 GOA393303 GXW393303 HHS393303 HRO393303 IBK393303 ILG393303 IVC393303 JEY393303 JOU393303 JYQ393303 KIM393303 KSI393303 LCE393303 LMA393303 LVW393303 MFS393303 MPO393303 MZK393303 NJG393303 NTC393303 OCY393303 OMU393303 OWQ393303 PGM393303 PQI393303 QAE393303 QKA393303 QTW393303 RDS393303 RNO393303 RXK393303 SHG393303 SRC393303 TAY393303 TKU393303 TUQ393303 UEM393303 UOI393303 UYE393303 VIA393303 VRW393303 WBS393303 WLO393303 WVK393303 C458839 IY458839 SU458839 ACQ458839 AMM458839 AWI458839 BGE458839 BQA458839 BZW458839 CJS458839 CTO458839 DDK458839 DNG458839 DXC458839 EGY458839 EQU458839 FAQ458839 FKM458839 FUI458839 GEE458839 GOA458839 GXW458839 HHS458839 HRO458839 IBK458839 ILG458839 IVC458839 JEY458839 JOU458839 JYQ458839 KIM458839 KSI458839 LCE458839 LMA458839 LVW458839 MFS458839 MPO458839 MZK458839 NJG458839 NTC458839 OCY458839 OMU458839 OWQ458839 PGM458839 PQI458839 QAE458839 QKA458839 QTW458839 RDS458839 RNO458839 RXK458839 SHG458839 SRC458839 TAY458839 TKU458839 TUQ458839 UEM458839 UOI458839 UYE458839 VIA458839 VRW458839 WBS458839 WLO458839 WVK458839 C524375 IY524375 SU524375 ACQ524375 AMM524375 AWI524375 BGE524375 BQA524375 BZW524375 CJS524375 CTO524375 DDK524375 DNG524375 DXC524375 EGY524375 EQU524375 FAQ524375 FKM524375 FUI524375 GEE524375 GOA524375 GXW524375 HHS524375 HRO524375 IBK524375 ILG524375 IVC524375 JEY524375 JOU524375 JYQ524375 KIM524375 KSI524375 LCE524375 LMA524375 LVW524375 MFS524375 MPO524375 MZK524375 NJG524375 NTC524375 OCY524375 OMU524375 OWQ524375 PGM524375 PQI524375 QAE524375 QKA524375 QTW524375 RDS524375 RNO524375 RXK524375 SHG524375 SRC524375 TAY524375 TKU524375 TUQ524375 UEM524375 UOI524375 UYE524375 VIA524375 VRW524375 WBS524375 WLO524375 WVK524375 C589911 IY589911 SU589911 ACQ589911 AMM589911 AWI589911 BGE589911 BQA589911 BZW589911 CJS589911 CTO589911 DDK589911 DNG589911 DXC589911 EGY589911 EQU589911 FAQ589911 FKM589911 FUI589911 GEE589911 GOA589911 GXW589911 HHS589911 HRO589911 IBK589911 ILG589911 IVC589911 JEY589911 JOU589911 JYQ589911 KIM589911 KSI589911 LCE589911 LMA589911 LVW589911 MFS589911 MPO589911 MZK589911 NJG589911 NTC589911 OCY589911 OMU589911 OWQ589911 PGM589911 PQI589911 QAE589911 QKA589911 QTW589911 RDS589911 RNO589911 RXK589911 SHG589911 SRC589911 TAY589911 TKU589911 TUQ589911 UEM589911 UOI589911 UYE589911 VIA589911 VRW589911 WBS589911 WLO589911 WVK589911 C655447 IY655447 SU655447 ACQ655447 AMM655447 AWI655447 BGE655447 BQA655447 BZW655447 CJS655447 CTO655447 DDK655447 DNG655447 DXC655447 EGY655447 EQU655447 FAQ655447 FKM655447 FUI655447 GEE655447 GOA655447 GXW655447 HHS655447 HRO655447 IBK655447 ILG655447 IVC655447 JEY655447 JOU655447 JYQ655447 KIM655447 KSI655447 LCE655447 LMA655447 LVW655447 MFS655447 MPO655447 MZK655447 NJG655447 NTC655447 OCY655447 OMU655447 OWQ655447 PGM655447 PQI655447 QAE655447 QKA655447 QTW655447 RDS655447 RNO655447 RXK655447 SHG655447 SRC655447 TAY655447 TKU655447 TUQ655447 UEM655447 UOI655447 UYE655447 VIA655447 VRW655447 WBS655447 WLO655447 WVK655447 C720983 IY720983 SU720983 ACQ720983 AMM720983 AWI720983 BGE720983 BQA720983 BZW720983 CJS720983 CTO720983 DDK720983 DNG720983 DXC720983 EGY720983 EQU720983 FAQ720983 FKM720983 FUI720983 GEE720983 GOA720983 GXW720983 HHS720983 HRO720983 IBK720983 ILG720983 IVC720983 JEY720983 JOU720983 JYQ720983 KIM720983 KSI720983 LCE720983 LMA720983 LVW720983 MFS720983 MPO720983 MZK720983 NJG720983 NTC720983 OCY720983 OMU720983 OWQ720983 PGM720983 PQI720983 QAE720983 QKA720983 QTW720983 RDS720983 RNO720983 RXK720983 SHG720983 SRC720983 TAY720983 TKU720983 TUQ720983 UEM720983 UOI720983 UYE720983 VIA720983 VRW720983 WBS720983 WLO720983 WVK720983 C786519 IY786519 SU786519 ACQ786519 AMM786519 AWI786519 BGE786519 BQA786519 BZW786519 CJS786519 CTO786519 DDK786519 DNG786519 DXC786519 EGY786519 EQU786519 FAQ786519 FKM786519 FUI786519 GEE786519 GOA786519 GXW786519 HHS786519 HRO786519 IBK786519 ILG786519 IVC786519 JEY786519 JOU786519 JYQ786519 KIM786519 KSI786519 LCE786519 LMA786519 LVW786519 MFS786519 MPO786519 MZK786519 NJG786519 NTC786519 OCY786519 OMU786519 OWQ786519 PGM786519 PQI786519 QAE786519 QKA786519 QTW786519 RDS786519 RNO786519 RXK786519 SHG786519 SRC786519 TAY786519 TKU786519 TUQ786519 UEM786519 UOI786519 UYE786519 VIA786519 VRW786519 WBS786519 WLO786519 WVK786519 C852055 IY852055 SU852055 ACQ852055 AMM852055 AWI852055 BGE852055 BQA852055 BZW852055 CJS852055 CTO852055 DDK852055 DNG852055 DXC852055 EGY852055 EQU852055 FAQ852055 FKM852055 FUI852055 GEE852055 GOA852055 GXW852055 HHS852055 HRO852055 IBK852055 ILG852055 IVC852055 JEY852055 JOU852055 JYQ852055 KIM852055 KSI852055 LCE852055 LMA852055 LVW852055 MFS852055 MPO852055 MZK852055 NJG852055 NTC852055 OCY852055 OMU852055 OWQ852055 PGM852055 PQI852055 QAE852055 QKA852055 QTW852055 RDS852055 RNO852055 RXK852055 SHG852055 SRC852055 TAY852055 TKU852055 TUQ852055 UEM852055 UOI852055 UYE852055 VIA852055 VRW852055 WBS852055 WLO852055 WVK852055 C917591 IY917591 SU917591 ACQ917591 AMM917591 AWI917591 BGE917591 BQA917591 BZW917591 CJS917591 CTO917591 DDK917591 DNG917591 DXC917591 EGY917591 EQU917591 FAQ917591 FKM917591 FUI917591 GEE917591 GOA917591 GXW917591 HHS917591 HRO917591 IBK917591 ILG917591 IVC917591 JEY917591 JOU917591 JYQ917591 KIM917591 KSI917591 LCE917591 LMA917591 LVW917591 MFS917591 MPO917591 MZK917591 NJG917591 NTC917591 OCY917591 OMU917591 OWQ917591 PGM917591 PQI917591 QAE917591 QKA917591 QTW917591 RDS917591 RNO917591 RXK917591 SHG917591 SRC917591 TAY917591 TKU917591 TUQ917591 UEM917591 UOI917591 UYE917591 VIA917591 VRW917591 WBS917591 WLO917591 WVK917591 C983127 IY983127 SU983127 ACQ983127 AMM983127 AWI983127 BGE983127 BQA983127 BZW983127 CJS983127 CTO983127 DDK983127 DNG983127 DXC983127 EGY983127 EQU983127 FAQ983127 FKM983127 FUI983127 GEE983127 GOA983127 GXW983127 HHS983127 HRO983127 IBK983127 ILG983127 IVC983127 JEY983127 JOU983127 JYQ983127 KIM983127 KSI983127 LCE983127 LMA983127 LVW983127 MFS983127 MPO983127 MZK983127 NJG983127 NTC983127 OCY983127 OMU983127 OWQ983127 PGM983127 PQI983127 QAE983127 QKA983127 QTW983127 RDS983127 RNO983127 RXK983127 SHG983127 SRC983127 TAY983127 TKU983127 TUQ983127 UEM983127 UOI983127 UYE983127 VIA983127 VRW983127 WBS983127 WLO983127 IY82:IY84 SU82:SU84 ACQ82:ACQ84 AMM82:AMM84 AWI82:AWI84 BGE82:BGE84 BQA82:BQA84 BZW82:BZW84 CJS82:CJS84 CTO82:CTO84 DDK82:DDK84 DNG82:DNG84 DXC82:DXC84 EGY82:EGY84 EQU82:EQU84 FAQ82:FAQ84 FKM82:FKM84 FUI82:FUI84 GEE82:GEE84 GOA82:GOA84 GXW82:GXW84 HHS82:HHS84 HRO82:HRO84 IBK82:IBK84 ILG82:ILG84 IVC82:IVC84 JEY82:JEY84 JOU82:JOU84 JYQ82:JYQ84 KIM82:KIM84 KSI82:KSI84 LCE82:LCE84 LMA82:LMA84 LVW82:LVW84 MFS82:MFS84 MPO82:MPO84 MZK82:MZK84 NJG82:NJG84 NTC82:NTC84 OCY82:OCY84 OMU82:OMU84 OWQ82:OWQ84 PGM82:PGM84 PQI82:PQI84 QAE82:QAE84 QKA82:QKA84 QTW82:QTW84 RDS82:RDS84 RNO82:RNO84 RXK82:RXK84 SHG82:SHG84 SRC82:SRC84 TAY82:TAY84 TKU82:TKU84 TUQ82:TUQ84 UEM82:UEM84 UOI82:UOI84 UYE82:UYE84 VIA82:VIA84 VRW82:VRW84 WBS82:WBS84 WLO82:WLO84 WVK82:WVK84">
      <formula1>$G$70:$G$87</formula1>
    </dataValidation>
    <dataValidation type="list" allowBlank="1" showInputMessage="1" showErrorMessage="1" sqref="C42">
      <formula1>YNU2</formula1>
    </dataValidation>
  </dataValidations>
  <hyperlinks>
    <hyperlink ref="A79:B79" location="Data!S15" display="Complete Green Section of Data Tab (click here)"/>
    <hyperlink ref="A39:B39" location="Data!A1" display="Complete Yellow and Orange Sections of Data Tab (click here)"/>
  </hyperlinks>
  <printOptions horizontalCentered="1"/>
  <pageMargins left="0.25" right="0.25" top="0.75" bottom="0.75" header="0.3" footer="0.3"/>
  <pageSetup scale="82" fitToHeight="7" orientation="landscape" r:id="rId3"/>
  <headerFooter alignWithMargins="0">
    <oddFooter>&amp;L&amp;F
&amp;CPage &amp;P of &amp;N&amp;R&amp;A</oddFooter>
  </headerFooter>
  <rowBreaks count="5" manualBreakCount="5">
    <brk id="23" max="4" man="1"/>
    <brk id="49" max="4" man="1"/>
    <brk id="56" max="4" man="1"/>
    <brk id="70" max="4" man="1"/>
    <brk id="85" max="4" man="1"/>
  </rowBreaks>
  <drawing r:id="rId4"/>
  <extLst>
    <ext xmlns:x14="http://schemas.microsoft.com/office/spreadsheetml/2009/9/main" uri="{CCE6A557-97BC-4b89-ADB6-D9C93CAAB3DF}">
      <x14:dataValidations xmlns:xm="http://schemas.microsoft.com/office/excel/2006/main" count="8">
        <x14:dataValidation type="list" allowBlank="1" showInputMessage="1" showErrorMessage="1">
          <x14:formula1>
            <xm:f>'Info for Data Validation'!$A$35:$A$38</xm:f>
          </x14:formula1>
          <xm:sqref>C56</xm:sqref>
        </x14:dataValidation>
        <x14:dataValidation type="list" allowBlank="1" showInputMessage="1" showErrorMessage="1">
          <x14:formula1>
            <xm:f>IF($C$30="No", 'Info for Data Validation'!$A$55, YNUNA)</xm:f>
          </x14:formula1>
          <xm:sqref>C52</xm:sqref>
        </x14:dataValidation>
        <x14:dataValidation type="list" allowBlank="1" showInputMessage="1" showErrorMessage="1">
          <x14:formula1>
            <xm:f>IF(AND($C$31="No",$C$32="No",'Info for Data Validation'!$A$48), 'Info for Data Validation'!$A$55, YNUNA)</xm:f>
          </x14:formula1>
          <xm:sqref>C53 C58 C59 C60 C61</xm:sqref>
        </x14:dataValidation>
        <x14:dataValidation type="list" allowBlank="1" showInputMessage="1" showErrorMessage="1">
          <x14:formula1>
            <xm:f>IF($C$33="No", 'Info for Data Validation'!$A$55, YNUNA)</xm:f>
          </x14:formula1>
          <xm:sqref>C54</xm:sqref>
        </x14:dataValidation>
        <x14:dataValidation type="list" allowBlank="1" showInputMessage="1" showErrorMessage="1">
          <x14:formula1>
            <xm:f>IF($C$34="No", 'Info for Data Validation'!$A$55, YNUNA)</xm:f>
          </x14:formula1>
          <xm:sqref>C55</xm:sqref>
        </x14:dataValidation>
        <x14:dataValidation type="list" allowBlank="1" showInputMessage="1" showErrorMessage="1">
          <x14:formula1>
            <xm:f>'Info for Data Validation'!$C$1:$C$10</xm:f>
          </x14:formula1>
          <xm:sqref>D85 D78:D80 D76</xm:sqref>
        </x14:dataValidation>
        <x14:dataValidation type="list" allowBlank="1" showInputMessage="1" showErrorMessage="1">
          <x14:formula1>
            <xm:f>IF($C$32="No", 'Info for Data Validation'!$A$55, YNUNA)</xm:f>
          </x14:formula1>
          <xm:sqref>C65 C64</xm:sqref>
        </x14:dataValidation>
        <x14:dataValidation type="list" allowBlank="1" showInputMessage="1" showErrorMessage="1">
          <x14:formula1>
            <xm:f>IF($C$32="No", 'Info for Data Validation'!$A$55, YNUNA)</xm:f>
          </x14:formula1>
          <xm:sqref>C63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34"/>
  <sheetViews>
    <sheetView zoomScaleNormal="100" zoomScaleSheetLayoutView="85" workbookViewId="0">
      <pane xSplit="3" ySplit="15" topLeftCell="D16" activePane="bottomRight" state="frozen"/>
      <selection pane="topRight" activeCell="D1" sqref="D1"/>
      <selection pane="bottomLeft" activeCell="A16" sqref="A16"/>
      <selection pane="bottomRight" activeCell="A2" sqref="A2"/>
    </sheetView>
  </sheetViews>
  <sheetFormatPr defaultColWidth="9.140625" defaultRowHeight="12" x14ac:dyDescent="0.2"/>
  <cols>
    <col min="1" max="1" width="25.7109375" style="1" customWidth="1"/>
    <col min="2" max="2" width="0.7109375" style="5" customWidth="1"/>
    <col min="3" max="4" width="15.42578125" style="2" customWidth="1"/>
    <col min="5" max="6" width="22.28515625" style="2" customWidth="1"/>
    <col min="7" max="7" width="14.42578125" style="2" customWidth="1"/>
    <col min="8" max="8" width="1.7109375" style="2" customWidth="1"/>
    <col min="9" max="11" width="5.7109375" style="3" customWidth="1"/>
    <col min="12" max="12" width="4.5703125" style="3" customWidth="1"/>
    <col min="13" max="15" width="5.7109375" style="3" customWidth="1"/>
    <col min="16" max="16" width="80.7109375" style="3" customWidth="1"/>
    <col min="17" max="17" width="1.7109375" style="4" customWidth="1"/>
    <col min="18" max="18" width="8.5703125" style="5" customWidth="1"/>
    <col min="19" max="19" width="80.7109375" style="1" customWidth="1"/>
    <col min="20" max="20" width="1.7109375" style="1" customWidth="1"/>
    <col min="21" max="21" width="80.7109375" style="1" customWidth="1"/>
    <col min="22" max="22" width="1.7109375" style="1" customWidth="1"/>
    <col min="23" max="23" width="80.7109375" style="1" customWidth="1"/>
    <col min="24" max="24" width="1.7109375" style="1" customWidth="1"/>
    <col min="25" max="25" width="80.7109375" style="68" customWidth="1"/>
    <col min="26" max="26" width="1.7109375" style="68" customWidth="1"/>
    <col min="27" max="27" width="70.7109375" style="1" customWidth="1"/>
    <col min="28" max="28" width="70.7109375" style="68" customWidth="1"/>
    <col min="29" max="29" width="26.42578125" style="68" customWidth="1"/>
    <col min="30" max="30" width="80.7109375" style="68" customWidth="1"/>
    <col min="31" max="31" width="1.7109375" style="68" customWidth="1"/>
    <col min="32" max="35" width="13.7109375" style="68" customWidth="1"/>
    <col min="36" max="16384" width="9.140625" style="1"/>
  </cols>
  <sheetData>
    <row r="1" spans="1:36" s="185" customFormat="1" ht="35.1" customHeight="1" x14ac:dyDescent="0.2">
      <c r="A1" s="187"/>
      <c r="B1" s="188"/>
      <c r="C1" s="188"/>
      <c r="D1" s="188"/>
      <c r="E1" s="381"/>
      <c r="F1" s="381"/>
      <c r="G1" s="381"/>
      <c r="H1" s="189"/>
      <c r="I1" s="381" t="s">
        <v>53</v>
      </c>
      <c r="J1" s="381"/>
      <c r="K1" s="381"/>
      <c r="L1" s="381"/>
      <c r="M1" s="381"/>
      <c r="N1" s="381"/>
      <c r="O1" s="381"/>
      <c r="P1" s="381"/>
      <c r="Q1" s="190"/>
      <c r="R1" s="383" t="s">
        <v>53</v>
      </c>
      <c r="S1" s="383"/>
      <c r="T1" s="383"/>
      <c r="U1" s="383"/>
      <c r="V1" s="383"/>
      <c r="W1" s="383"/>
      <c r="X1" s="383"/>
      <c r="Y1" s="383"/>
      <c r="Z1" s="383"/>
      <c r="AA1" s="383"/>
      <c r="AB1" s="383"/>
      <c r="AC1" s="383"/>
      <c r="AD1" s="383"/>
      <c r="AE1" s="299"/>
      <c r="AF1" s="295"/>
      <c r="AG1" s="295"/>
      <c r="AH1" s="295"/>
      <c r="AI1" s="300"/>
      <c r="AJ1" s="191"/>
    </row>
    <row r="2" spans="1:36" s="185" customFormat="1" ht="39.950000000000003" customHeight="1" x14ac:dyDescent="0.2">
      <c r="A2" s="316" t="str">
        <f>Main!A4</f>
        <v>Released: May 2016 (Updated: May 26, 2016)</v>
      </c>
      <c r="B2" s="192"/>
      <c r="C2" s="192"/>
      <c r="D2" s="192"/>
      <c r="E2" s="375"/>
      <c r="F2" s="375"/>
      <c r="G2" s="375"/>
      <c r="H2" s="193"/>
      <c r="I2" s="375" t="s">
        <v>36</v>
      </c>
      <c r="J2" s="375"/>
      <c r="K2" s="375"/>
      <c r="L2" s="375"/>
      <c r="M2" s="375"/>
      <c r="N2" s="375"/>
      <c r="O2" s="375"/>
      <c r="P2" s="375"/>
      <c r="Q2" s="194"/>
      <c r="R2" s="384" t="s">
        <v>36</v>
      </c>
      <c r="S2" s="384"/>
      <c r="T2" s="384"/>
      <c r="U2" s="384"/>
      <c r="V2" s="384"/>
      <c r="W2" s="384"/>
      <c r="X2" s="384"/>
      <c r="Y2" s="384"/>
      <c r="Z2" s="384"/>
      <c r="AA2" s="384"/>
      <c r="AB2" s="384"/>
      <c r="AC2" s="384"/>
      <c r="AD2" s="384"/>
      <c r="AE2" s="296"/>
      <c r="AF2" s="296"/>
      <c r="AG2" s="296"/>
      <c r="AH2" s="296"/>
      <c r="AI2" s="301"/>
      <c r="AJ2" s="191"/>
    </row>
    <row r="3" spans="1:36" s="185" customFormat="1" ht="20.100000000000001" customHeight="1" x14ac:dyDescent="0.2">
      <c r="A3" s="195" t="str">
        <f>Main!C2</f>
        <v>Study ID</v>
      </c>
      <c r="B3" s="196"/>
      <c r="C3" s="293"/>
      <c r="D3" s="293"/>
      <c r="E3" s="293"/>
      <c r="F3" s="197" t="str">
        <f>IF(ISTEXT(Main!#REF!), Main!#REF!, " ")</f>
        <v xml:space="preserve"> </v>
      </c>
      <c r="G3" s="198"/>
      <c r="H3" s="199"/>
      <c r="I3" s="200" t="s">
        <v>14</v>
      </c>
      <c r="J3" s="294"/>
      <c r="K3" s="294"/>
      <c r="L3" s="382" t="s">
        <v>184</v>
      </c>
      <c r="M3" s="379" t="s">
        <v>168</v>
      </c>
      <c r="N3" s="379" t="s">
        <v>154</v>
      </c>
      <c r="O3" s="379" t="s">
        <v>34</v>
      </c>
      <c r="P3" s="294"/>
      <c r="Q3" s="196"/>
      <c r="R3" s="380" t="s">
        <v>71</v>
      </c>
      <c r="S3" s="380"/>
      <c r="T3" s="201"/>
      <c r="U3" s="246"/>
      <c r="V3" s="201"/>
      <c r="W3" s="246"/>
      <c r="X3" s="201"/>
      <c r="Y3" s="246"/>
      <c r="Z3" s="201"/>
      <c r="AA3" s="246"/>
      <c r="AB3" s="246"/>
      <c r="AC3" s="385"/>
      <c r="AD3" s="385"/>
      <c r="AE3" s="201"/>
      <c r="AF3" s="241"/>
      <c r="AG3" s="241"/>
      <c r="AH3" s="241"/>
      <c r="AI3" s="302"/>
      <c r="AJ3" s="191"/>
    </row>
    <row r="4" spans="1:36" s="185" customFormat="1" ht="12" customHeight="1" x14ac:dyDescent="0.2">
      <c r="A4" s="202" t="str">
        <f>IF(ISTEXT(Main!#REF!),Main!#REF!,"")</f>
        <v/>
      </c>
      <c r="B4" s="192"/>
      <c r="C4" s="203"/>
      <c r="D4" s="203"/>
      <c r="E4" s="203"/>
      <c r="F4" s="203"/>
      <c r="G4" s="198"/>
      <c r="H4" s="199"/>
      <c r="I4" s="378" t="s">
        <v>28</v>
      </c>
      <c r="J4" s="378" t="s">
        <v>12</v>
      </c>
      <c r="K4" s="378" t="s">
        <v>13</v>
      </c>
      <c r="L4" s="382"/>
      <c r="M4" s="379"/>
      <c r="N4" s="379"/>
      <c r="O4" s="379"/>
      <c r="P4" s="294"/>
      <c r="Q4" s="194"/>
      <c r="R4" s="376" t="s">
        <v>204</v>
      </c>
      <c r="S4" s="376"/>
      <c r="T4" s="204"/>
      <c r="U4" s="373" t="s">
        <v>171</v>
      </c>
      <c r="V4" s="204"/>
      <c r="W4" s="373" t="s">
        <v>172</v>
      </c>
      <c r="X4" s="204"/>
      <c r="Y4" s="373" t="s">
        <v>252</v>
      </c>
      <c r="Z4" s="204"/>
      <c r="AA4" s="373" t="s">
        <v>202</v>
      </c>
      <c r="AB4" s="376" t="s">
        <v>203</v>
      </c>
      <c r="AC4" s="376" t="s">
        <v>236</v>
      </c>
      <c r="AD4" s="376"/>
      <c r="AE4" s="204"/>
      <c r="AF4" s="373" t="s">
        <v>205</v>
      </c>
      <c r="AG4" s="373"/>
      <c r="AH4" s="373"/>
      <c r="AI4" s="374"/>
      <c r="AJ4" s="191"/>
    </row>
    <row r="5" spans="1:36" s="185" customFormat="1" ht="5.0999999999999996" customHeight="1" x14ac:dyDescent="0.2">
      <c r="A5" s="205"/>
      <c r="B5" s="192"/>
      <c r="C5" s="198"/>
      <c r="D5" s="198"/>
      <c r="E5" s="198"/>
      <c r="F5" s="198"/>
      <c r="G5" s="198"/>
      <c r="H5" s="199"/>
      <c r="I5" s="378"/>
      <c r="J5" s="378"/>
      <c r="K5" s="378"/>
      <c r="L5" s="382"/>
      <c r="M5" s="379"/>
      <c r="N5" s="379"/>
      <c r="O5" s="379"/>
      <c r="P5" s="294"/>
      <c r="Q5" s="194"/>
      <c r="R5" s="376"/>
      <c r="S5" s="376"/>
      <c r="T5" s="204"/>
      <c r="U5" s="373"/>
      <c r="V5" s="204"/>
      <c r="W5" s="373"/>
      <c r="X5" s="204"/>
      <c r="Y5" s="373"/>
      <c r="Z5" s="204"/>
      <c r="AA5" s="373"/>
      <c r="AB5" s="376"/>
      <c r="AC5" s="376"/>
      <c r="AD5" s="376"/>
      <c r="AE5" s="204"/>
      <c r="AF5" s="373"/>
      <c r="AG5" s="373"/>
      <c r="AH5" s="373"/>
      <c r="AI5" s="374"/>
      <c r="AJ5" s="191"/>
    </row>
    <row r="6" spans="1:36" s="185" customFormat="1" ht="5.0999999999999996" customHeight="1" x14ac:dyDescent="0.2">
      <c r="A6" s="205"/>
      <c r="B6" s="192"/>
      <c r="C6" s="198"/>
      <c r="D6" s="198"/>
      <c r="E6" s="198"/>
      <c r="F6" s="198"/>
      <c r="G6" s="198"/>
      <c r="H6" s="199"/>
      <c r="I6" s="378"/>
      <c r="J6" s="378"/>
      <c r="K6" s="378"/>
      <c r="L6" s="382"/>
      <c r="M6" s="379"/>
      <c r="N6" s="379"/>
      <c r="O6" s="379"/>
      <c r="P6" s="294"/>
      <c r="Q6" s="194"/>
      <c r="R6" s="376"/>
      <c r="S6" s="376"/>
      <c r="T6" s="204"/>
      <c r="U6" s="373"/>
      <c r="V6" s="204"/>
      <c r="W6" s="373"/>
      <c r="X6" s="204"/>
      <c r="Y6" s="373"/>
      <c r="Z6" s="204"/>
      <c r="AA6" s="373"/>
      <c r="AB6" s="376"/>
      <c r="AC6" s="376"/>
      <c r="AD6" s="376"/>
      <c r="AE6" s="204"/>
      <c r="AF6" s="373"/>
      <c r="AG6" s="373"/>
      <c r="AH6" s="373"/>
      <c r="AI6" s="374"/>
      <c r="AJ6" s="191"/>
    </row>
    <row r="7" spans="1:36" s="185" customFormat="1" ht="12" customHeight="1" x14ac:dyDescent="0.2">
      <c r="A7" s="205"/>
      <c r="B7" s="192"/>
      <c r="C7" s="198"/>
      <c r="D7" s="198"/>
      <c r="E7" s="377"/>
      <c r="F7" s="377"/>
      <c r="G7" s="377"/>
      <c r="H7" s="199"/>
      <c r="I7" s="378"/>
      <c r="J7" s="378"/>
      <c r="K7" s="378"/>
      <c r="L7" s="382"/>
      <c r="M7" s="379"/>
      <c r="N7" s="379"/>
      <c r="O7" s="379"/>
      <c r="P7" s="294"/>
      <c r="Q7" s="194"/>
      <c r="R7" s="376"/>
      <c r="S7" s="376"/>
      <c r="T7" s="204"/>
      <c r="U7" s="373"/>
      <c r="V7" s="204"/>
      <c r="W7" s="373"/>
      <c r="X7" s="204"/>
      <c r="Y7" s="373"/>
      <c r="Z7" s="204"/>
      <c r="AA7" s="373"/>
      <c r="AB7" s="376"/>
      <c r="AC7" s="376"/>
      <c r="AD7" s="376"/>
      <c r="AE7" s="204"/>
      <c r="AF7" s="373"/>
      <c r="AG7" s="373"/>
      <c r="AH7" s="373"/>
      <c r="AI7" s="374"/>
      <c r="AJ7" s="191"/>
    </row>
    <row r="8" spans="1:36" s="185" customFormat="1" ht="5.0999999999999996" customHeight="1" x14ac:dyDescent="0.2">
      <c r="A8" s="205"/>
      <c r="B8" s="192"/>
      <c r="C8" s="198"/>
      <c r="D8" s="198"/>
      <c r="E8" s="198"/>
      <c r="F8" s="198"/>
      <c r="G8" s="198"/>
      <c r="H8" s="199"/>
      <c r="I8" s="378"/>
      <c r="J8" s="378"/>
      <c r="K8" s="378"/>
      <c r="L8" s="382"/>
      <c r="M8" s="379"/>
      <c r="N8" s="379"/>
      <c r="O8" s="379"/>
      <c r="P8" s="294"/>
      <c r="Q8" s="194"/>
      <c r="R8" s="376"/>
      <c r="S8" s="376"/>
      <c r="T8" s="204"/>
      <c r="U8" s="373"/>
      <c r="V8" s="204"/>
      <c r="W8" s="373"/>
      <c r="X8" s="204"/>
      <c r="Y8" s="373"/>
      <c r="Z8" s="204"/>
      <c r="AA8" s="373"/>
      <c r="AB8" s="376"/>
      <c r="AC8" s="376"/>
      <c r="AD8" s="376"/>
      <c r="AE8" s="204"/>
      <c r="AF8" s="373"/>
      <c r="AG8" s="373"/>
      <c r="AH8" s="373"/>
      <c r="AI8" s="374"/>
      <c r="AJ8" s="191"/>
    </row>
    <row r="9" spans="1:36" s="185" customFormat="1" ht="5.0999999999999996" customHeight="1" x14ac:dyDescent="0.2">
      <c r="A9" s="205"/>
      <c r="B9" s="192"/>
      <c r="C9" s="198"/>
      <c r="D9" s="198"/>
      <c r="E9" s="198"/>
      <c r="F9" s="198"/>
      <c r="G9" s="198"/>
      <c r="H9" s="199"/>
      <c r="I9" s="378"/>
      <c r="J9" s="378"/>
      <c r="K9" s="378"/>
      <c r="L9" s="382"/>
      <c r="M9" s="379"/>
      <c r="N9" s="379"/>
      <c r="O9" s="379"/>
      <c r="P9" s="294"/>
      <c r="Q9" s="194"/>
      <c r="R9" s="376"/>
      <c r="S9" s="376"/>
      <c r="T9" s="204"/>
      <c r="U9" s="373"/>
      <c r="V9" s="204"/>
      <c r="W9" s="373"/>
      <c r="X9" s="204"/>
      <c r="Y9" s="373"/>
      <c r="Z9" s="204"/>
      <c r="AA9" s="373"/>
      <c r="AB9" s="376"/>
      <c r="AC9" s="376"/>
      <c r="AD9" s="376"/>
      <c r="AE9" s="204"/>
      <c r="AF9" s="373"/>
      <c r="AG9" s="373"/>
      <c r="AH9" s="373"/>
      <c r="AI9" s="374"/>
      <c r="AJ9" s="191"/>
    </row>
    <row r="10" spans="1:36" s="185" customFormat="1" ht="90" customHeight="1" x14ac:dyDescent="0.2">
      <c r="A10" s="205"/>
      <c r="B10" s="192"/>
      <c r="C10" s="198"/>
      <c r="D10" s="198"/>
      <c r="E10" s="198"/>
      <c r="F10" s="198"/>
      <c r="G10" s="198"/>
      <c r="H10" s="199"/>
      <c r="I10" s="378"/>
      <c r="J10" s="378"/>
      <c r="K10" s="378"/>
      <c r="L10" s="382"/>
      <c r="M10" s="379"/>
      <c r="N10" s="379"/>
      <c r="O10" s="379"/>
      <c r="P10" s="206"/>
      <c r="Q10" s="194"/>
      <c r="R10" s="376"/>
      <c r="S10" s="376"/>
      <c r="T10" s="204"/>
      <c r="U10" s="373"/>
      <c r="V10" s="204"/>
      <c r="W10" s="373"/>
      <c r="X10" s="204"/>
      <c r="Y10" s="373"/>
      <c r="Z10" s="204"/>
      <c r="AA10" s="373"/>
      <c r="AB10" s="376"/>
      <c r="AC10" s="376"/>
      <c r="AD10" s="376"/>
      <c r="AE10" s="204"/>
      <c r="AF10" s="373"/>
      <c r="AG10" s="373"/>
      <c r="AH10" s="373"/>
      <c r="AI10" s="374"/>
      <c r="AJ10" s="191"/>
    </row>
    <row r="11" spans="1:36" s="185" customFormat="1" ht="5.0999999999999996" customHeight="1" x14ac:dyDescent="0.2">
      <c r="A11" s="205"/>
      <c r="B11" s="192"/>
      <c r="C11" s="198"/>
      <c r="D11" s="198"/>
      <c r="E11" s="198"/>
      <c r="F11" s="198"/>
      <c r="G11" s="198"/>
      <c r="H11" s="199"/>
      <c r="I11" s="378"/>
      <c r="J11" s="378"/>
      <c r="K11" s="378"/>
      <c r="L11" s="382"/>
      <c r="M11" s="379"/>
      <c r="N11" s="379"/>
      <c r="O11" s="379"/>
      <c r="P11" s="207"/>
      <c r="Q11" s="194"/>
      <c r="R11" s="376"/>
      <c r="S11" s="376"/>
      <c r="T11" s="204"/>
      <c r="U11" s="373"/>
      <c r="V11" s="204"/>
      <c r="W11" s="373"/>
      <c r="X11" s="204"/>
      <c r="Y11" s="373"/>
      <c r="Z11" s="204"/>
      <c r="AA11" s="373"/>
      <c r="AB11" s="376"/>
      <c r="AC11" s="376"/>
      <c r="AD11" s="376"/>
      <c r="AE11" s="204"/>
      <c r="AF11" s="242"/>
      <c r="AG11" s="242"/>
      <c r="AH11" s="242"/>
      <c r="AI11" s="303"/>
      <c r="AJ11" s="191"/>
    </row>
    <row r="12" spans="1:36" s="185" customFormat="1" ht="5.0999999999999996" customHeight="1" x14ac:dyDescent="0.2">
      <c r="A12" s="205"/>
      <c r="B12" s="192"/>
      <c r="C12" s="198"/>
      <c r="D12" s="198"/>
      <c r="E12" s="198"/>
      <c r="F12" s="198"/>
      <c r="G12" s="198"/>
      <c r="H12" s="199"/>
      <c r="I12" s="378"/>
      <c r="J12" s="378"/>
      <c r="K12" s="378"/>
      <c r="L12" s="382"/>
      <c r="M12" s="379"/>
      <c r="N12" s="379"/>
      <c r="O12" s="379"/>
      <c r="P12" s="207"/>
      <c r="Q12" s="194"/>
      <c r="R12" s="376"/>
      <c r="S12" s="376"/>
      <c r="T12" s="204"/>
      <c r="U12" s="373"/>
      <c r="V12" s="204"/>
      <c r="W12" s="373"/>
      <c r="X12" s="204"/>
      <c r="Y12" s="373"/>
      <c r="Z12" s="204"/>
      <c r="AA12" s="373"/>
      <c r="AB12" s="376"/>
      <c r="AC12" s="376"/>
      <c r="AD12" s="376"/>
      <c r="AE12" s="204"/>
      <c r="AF12" s="371" t="s">
        <v>149</v>
      </c>
      <c r="AG12" s="371" t="s">
        <v>152</v>
      </c>
      <c r="AH12" s="371" t="s">
        <v>249</v>
      </c>
      <c r="AI12" s="372" t="s">
        <v>150</v>
      </c>
      <c r="AJ12" s="191"/>
    </row>
    <row r="13" spans="1:36" s="185" customFormat="1" ht="49.5" customHeight="1" x14ac:dyDescent="0.2">
      <c r="A13" s="208" t="s">
        <v>92</v>
      </c>
      <c r="B13" s="209"/>
      <c r="C13" s="210" t="s">
        <v>0</v>
      </c>
      <c r="D13" s="210" t="s">
        <v>32</v>
      </c>
      <c r="E13" s="210" t="s">
        <v>153</v>
      </c>
      <c r="F13" s="210" t="s">
        <v>207</v>
      </c>
      <c r="G13" s="210" t="s">
        <v>74</v>
      </c>
      <c r="H13" s="211"/>
      <c r="I13" s="378"/>
      <c r="J13" s="378"/>
      <c r="K13" s="378"/>
      <c r="L13" s="382"/>
      <c r="M13" s="379"/>
      <c r="N13" s="379"/>
      <c r="O13" s="379"/>
      <c r="P13" s="212" t="s">
        <v>37</v>
      </c>
      <c r="Q13" s="213"/>
      <c r="R13" s="214" t="s">
        <v>16</v>
      </c>
      <c r="S13" s="214" t="s">
        <v>17</v>
      </c>
      <c r="T13" s="214"/>
      <c r="U13" s="214" t="s">
        <v>17</v>
      </c>
      <c r="V13" s="215"/>
      <c r="W13" s="214" t="s">
        <v>17</v>
      </c>
      <c r="X13" s="215"/>
      <c r="Y13" s="214" t="s">
        <v>17</v>
      </c>
      <c r="Z13" s="215"/>
      <c r="AA13" s="214" t="s">
        <v>17</v>
      </c>
      <c r="AB13" s="214" t="s">
        <v>17</v>
      </c>
      <c r="AC13" s="214" t="s">
        <v>72</v>
      </c>
      <c r="AD13" s="214" t="s">
        <v>17</v>
      </c>
      <c r="AE13" s="214"/>
      <c r="AF13" s="371"/>
      <c r="AG13" s="371"/>
      <c r="AH13" s="371"/>
      <c r="AI13" s="372"/>
      <c r="AJ13" s="191"/>
    </row>
    <row r="14" spans="1:36" s="185" customFormat="1" ht="5.0999999999999996" customHeight="1" x14ac:dyDescent="0.2">
      <c r="A14" s="216"/>
      <c r="B14" s="217"/>
      <c r="C14" s="218"/>
      <c r="D14" s="218"/>
      <c r="E14" s="218"/>
      <c r="F14" s="218"/>
      <c r="G14" s="218"/>
      <c r="H14" s="218"/>
      <c r="I14" s="219"/>
      <c r="J14" s="219"/>
      <c r="K14" s="219"/>
      <c r="L14" s="219"/>
      <c r="M14" s="219"/>
      <c r="N14" s="219"/>
      <c r="O14" s="219"/>
      <c r="P14" s="219"/>
      <c r="Q14" s="220"/>
      <c r="R14" s="234"/>
      <c r="S14" s="221"/>
      <c r="T14" s="221"/>
      <c r="U14" s="221"/>
      <c r="V14" s="221"/>
      <c r="W14" s="221"/>
      <c r="X14" s="221"/>
      <c r="Y14" s="221"/>
      <c r="Z14" s="221"/>
      <c r="AA14" s="221"/>
      <c r="AB14" s="221"/>
      <c r="AC14" s="221"/>
      <c r="AD14" s="221"/>
      <c r="AE14" s="221"/>
      <c r="AF14" s="221"/>
      <c r="AG14" s="221"/>
      <c r="AH14" s="221"/>
      <c r="AI14" s="304"/>
      <c r="AJ14" s="191"/>
    </row>
    <row r="15" spans="1:36" s="185" customFormat="1" ht="5.0999999999999996" customHeight="1" x14ac:dyDescent="0.2">
      <c r="A15" s="191"/>
      <c r="B15" s="192"/>
      <c r="C15" s="211"/>
      <c r="D15" s="211"/>
      <c r="E15" s="211"/>
      <c r="F15" s="211"/>
      <c r="G15" s="211"/>
      <c r="H15" s="211"/>
      <c r="I15" s="199"/>
      <c r="J15" s="199"/>
      <c r="K15" s="199"/>
      <c r="L15" s="199"/>
      <c r="M15" s="199"/>
      <c r="N15" s="199"/>
      <c r="O15" s="199"/>
      <c r="P15" s="199"/>
      <c r="Q15" s="222"/>
      <c r="R15" s="235"/>
      <c r="S15" s="223"/>
      <c r="T15" s="223"/>
      <c r="U15" s="223"/>
      <c r="V15" s="223"/>
      <c r="W15" s="223"/>
      <c r="X15" s="223"/>
      <c r="Y15" s="223"/>
      <c r="Z15" s="223"/>
      <c r="AA15" s="223"/>
      <c r="AB15" s="223"/>
      <c r="AC15" s="223"/>
      <c r="AD15" s="223"/>
      <c r="AE15" s="223"/>
      <c r="AF15" s="223"/>
      <c r="AG15" s="223"/>
      <c r="AH15" s="223"/>
      <c r="AI15" s="305"/>
      <c r="AJ15" s="191"/>
    </row>
    <row r="16" spans="1:36" s="29" customFormat="1" ht="64.5" customHeight="1" x14ac:dyDescent="0.2">
      <c r="A16" s="186"/>
      <c r="B16" s="45"/>
      <c r="C16" s="44"/>
      <c r="D16" s="44"/>
      <c r="E16" s="44" t="s">
        <v>208</v>
      </c>
      <c r="F16" s="44"/>
      <c r="G16" s="44"/>
      <c r="H16" s="44"/>
      <c r="I16" s="224" t="s">
        <v>16</v>
      </c>
      <c r="J16" s="224" t="s">
        <v>16</v>
      </c>
      <c r="K16" s="224" t="s">
        <v>16</v>
      </c>
      <c r="L16" s="236" t="s">
        <v>198</v>
      </c>
      <c r="M16" s="224" t="s">
        <v>16</v>
      </c>
      <c r="N16" s="224" t="s">
        <v>16</v>
      </c>
      <c r="O16" s="224" t="s">
        <v>16</v>
      </c>
      <c r="P16" s="250"/>
      <c r="Q16" s="47"/>
      <c r="R16" s="236" t="s">
        <v>16</v>
      </c>
      <c r="S16" s="47"/>
      <c r="T16" s="47"/>
      <c r="U16" s="45"/>
      <c r="V16" s="47"/>
      <c r="W16" s="45"/>
      <c r="X16" s="47"/>
      <c r="Y16" s="45"/>
      <c r="Z16" s="47"/>
      <c r="AA16" s="45"/>
      <c r="AB16" s="45"/>
      <c r="AC16" s="224" t="s">
        <v>100</v>
      </c>
      <c r="AD16" s="45"/>
      <c r="AE16" s="47"/>
      <c r="AF16" s="45"/>
      <c r="AG16" s="45"/>
      <c r="AH16" s="45"/>
      <c r="AI16" s="306"/>
      <c r="AJ16" s="243"/>
    </row>
    <row r="17" spans="1:38" s="29" customFormat="1" ht="24" customHeight="1" x14ac:dyDescent="0.2">
      <c r="A17" s="186"/>
      <c r="B17" s="45"/>
      <c r="C17" s="44"/>
      <c r="D17" s="44"/>
      <c r="E17" s="44" t="s">
        <v>208</v>
      </c>
      <c r="F17" s="245"/>
      <c r="G17" s="44"/>
      <c r="H17" s="44"/>
      <c r="I17" s="224" t="s">
        <v>16</v>
      </c>
      <c r="J17" s="224" t="s">
        <v>16</v>
      </c>
      <c r="K17" s="224" t="s">
        <v>16</v>
      </c>
      <c r="L17" s="224" t="s">
        <v>198</v>
      </c>
      <c r="M17" s="224" t="s">
        <v>16</v>
      </c>
      <c r="N17" s="224" t="s">
        <v>16</v>
      </c>
      <c r="O17" s="224" t="s">
        <v>16</v>
      </c>
      <c r="P17" s="46"/>
      <c r="Q17" s="47"/>
      <c r="R17" s="236" t="s">
        <v>16</v>
      </c>
      <c r="S17" s="47"/>
      <c r="T17" s="47"/>
      <c r="U17" s="45"/>
      <c r="V17" s="47"/>
      <c r="W17" s="45"/>
      <c r="X17" s="47"/>
      <c r="Y17" s="45"/>
      <c r="Z17" s="47"/>
      <c r="AA17" s="45"/>
      <c r="AB17" s="45"/>
      <c r="AC17" s="224" t="s">
        <v>100</v>
      </c>
      <c r="AD17" s="45"/>
      <c r="AE17" s="47"/>
      <c r="AF17" s="45"/>
      <c r="AG17" s="45"/>
      <c r="AH17" s="45"/>
      <c r="AI17" s="306"/>
      <c r="AJ17" s="243"/>
      <c r="AK17" s="185"/>
      <c r="AL17" s="185"/>
    </row>
    <row r="18" spans="1:38" s="29" customFormat="1" ht="24" customHeight="1" x14ac:dyDescent="0.2">
      <c r="A18" s="186"/>
      <c r="B18" s="45"/>
      <c r="C18" s="44"/>
      <c r="D18" s="44"/>
      <c r="E18" s="44" t="s">
        <v>208</v>
      </c>
      <c r="F18" s="44"/>
      <c r="G18" s="44"/>
      <c r="H18" s="44"/>
      <c r="I18" s="224" t="s">
        <v>16</v>
      </c>
      <c r="J18" s="224" t="s">
        <v>16</v>
      </c>
      <c r="K18" s="224" t="s">
        <v>16</v>
      </c>
      <c r="L18" s="224" t="s">
        <v>198</v>
      </c>
      <c r="M18" s="224" t="s">
        <v>16</v>
      </c>
      <c r="N18" s="224" t="s">
        <v>16</v>
      </c>
      <c r="O18" s="224" t="s">
        <v>16</v>
      </c>
      <c r="P18" s="46"/>
      <c r="Q18" s="47"/>
      <c r="R18" s="236" t="s">
        <v>16</v>
      </c>
      <c r="S18" s="47"/>
      <c r="T18" s="47"/>
      <c r="U18" s="45"/>
      <c r="V18" s="47"/>
      <c r="W18" s="45"/>
      <c r="X18" s="47"/>
      <c r="Y18" s="45"/>
      <c r="Z18" s="47"/>
      <c r="AA18" s="45"/>
      <c r="AB18" s="45"/>
      <c r="AC18" s="224" t="s">
        <v>100</v>
      </c>
      <c r="AD18" s="45"/>
      <c r="AE18" s="47"/>
      <c r="AF18" s="45"/>
      <c r="AG18" s="45"/>
      <c r="AH18" s="45"/>
      <c r="AI18" s="306"/>
      <c r="AJ18" s="243"/>
    </row>
    <row r="19" spans="1:38" s="29" customFormat="1" ht="24" customHeight="1" x14ac:dyDescent="0.2">
      <c r="A19" s="186"/>
      <c r="B19" s="45"/>
      <c r="C19" s="44"/>
      <c r="D19" s="44"/>
      <c r="E19" s="44" t="s">
        <v>208</v>
      </c>
      <c r="F19" s="44"/>
      <c r="G19" s="44"/>
      <c r="H19" s="44"/>
      <c r="I19" s="224" t="s">
        <v>16</v>
      </c>
      <c r="J19" s="224" t="s">
        <v>16</v>
      </c>
      <c r="K19" s="224" t="s">
        <v>16</v>
      </c>
      <c r="L19" s="224" t="s">
        <v>198</v>
      </c>
      <c r="M19" s="224" t="s">
        <v>16</v>
      </c>
      <c r="N19" s="224" t="s">
        <v>16</v>
      </c>
      <c r="O19" s="224" t="s">
        <v>16</v>
      </c>
      <c r="P19" s="46"/>
      <c r="Q19" s="47"/>
      <c r="R19" s="236" t="s">
        <v>16</v>
      </c>
      <c r="S19" s="47"/>
      <c r="T19" s="47"/>
      <c r="U19" s="45"/>
      <c r="V19" s="47"/>
      <c r="W19" s="45"/>
      <c r="X19" s="47"/>
      <c r="Y19" s="45"/>
      <c r="Z19" s="47"/>
      <c r="AA19" s="45"/>
      <c r="AB19" s="45"/>
      <c r="AC19" s="224" t="s">
        <v>100</v>
      </c>
      <c r="AD19" s="45"/>
      <c r="AE19" s="47"/>
      <c r="AF19" s="45"/>
      <c r="AG19" s="45"/>
      <c r="AH19" s="45"/>
      <c r="AI19" s="306"/>
      <c r="AJ19" s="243"/>
    </row>
    <row r="20" spans="1:38" s="29" customFormat="1" ht="24" customHeight="1" x14ac:dyDescent="0.2">
      <c r="A20" s="186"/>
      <c r="B20" s="45"/>
      <c r="C20" s="44"/>
      <c r="D20" s="44"/>
      <c r="E20" s="44" t="s">
        <v>208</v>
      </c>
      <c r="F20" s="44"/>
      <c r="G20" s="44"/>
      <c r="H20" s="44"/>
      <c r="I20" s="224" t="s">
        <v>16</v>
      </c>
      <c r="J20" s="224" t="s">
        <v>16</v>
      </c>
      <c r="K20" s="224" t="s">
        <v>16</v>
      </c>
      <c r="L20" s="224" t="s">
        <v>198</v>
      </c>
      <c r="M20" s="224" t="s">
        <v>16</v>
      </c>
      <c r="N20" s="224" t="s">
        <v>16</v>
      </c>
      <c r="O20" s="224" t="s">
        <v>16</v>
      </c>
      <c r="P20" s="46"/>
      <c r="Q20" s="47"/>
      <c r="R20" s="236" t="s">
        <v>16</v>
      </c>
      <c r="S20" s="47"/>
      <c r="T20" s="47"/>
      <c r="U20" s="45"/>
      <c r="V20" s="47"/>
      <c r="W20" s="45"/>
      <c r="X20" s="47"/>
      <c r="Y20" s="45"/>
      <c r="Z20" s="47"/>
      <c r="AA20" s="45"/>
      <c r="AB20" s="45"/>
      <c r="AC20" s="224" t="s">
        <v>100</v>
      </c>
      <c r="AD20" s="45"/>
      <c r="AE20" s="47"/>
      <c r="AF20" s="45"/>
      <c r="AG20" s="45"/>
      <c r="AH20" s="45"/>
      <c r="AI20" s="306"/>
      <c r="AJ20" s="243"/>
    </row>
    <row r="21" spans="1:38" s="29" customFormat="1" ht="24" customHeight="1" x14ac:dyDescent="0.2">
      <c r="A21" s="186"/>
      <c r="B21" s="45"/>
      <c r="C21" s="44"/>
      <c r="D21" s="44"/>
      <c r="E21" s="44" t="s">
        <v>208</v>
      </c>
      <c r="F21" s="44"/>
      <c r="G21" s="44"/>
      <c r="H21" s="44"/>
      <c r="I21" s="224" t="s">
        <v>16</v>
      </c>
      <c r="J21" s="224" t="s">
        <v>16</v>
      </c>
      <c r="K21" s="224" t="s">
        <v>16</v>
      </c>
      <c r="L21" s="224" t="s">
        <v>198</v>
      </c>
      <c r="M21" s="224" t="s">
        <v>16</v>
      </c>
      <c r="N21" s="224" t="s">
        <v>16</v>
      </c>
      <c r="O21" s="224" t="s">
        <v>16</v>
      </c>
      <c r="P21" s="46"/>
      <c r="Q21" s="47"/>
      <c r="R21" s="236" t="s">
        <v>16</v>
      </c>
      <c r="S21" s="47"/>
      <c r="T21" s="47"/>
      <c r="U21" s="45"/>
      <c r="V21" s="47"/>
      <c r="W21" s="45"/>
      <c r="X21" s="47"/>
      <c r="Y21" s="45"/>
      <c r="Z21" s="47"/>
      <c r="AA21" s="45"/>
      <c r="AB21" s="45"/>
      <c r="AC21" s="224" t="s">
        <v>100</v>
      </c>
      <c r="AD21" s="45"/>
      <c r="AE21" s="47"/>
      <c r="AF21" s="45"/>
      <c r="AG21" s="45"/>
      <c r="AH21" s="45"/>
      <c r="AI21" s="306"/>
      <c r="AJ21" s="243"/>
    </row>
    <row r="22" spans="1:38" s="29" customFormat="1" ht="24" customHeight="1" x14ac:dyDescent="0.2">
      <c r="A22" s="186"/>
      <c r="B22" s="45"/>
      <c r="C22" s="44"/>
      <c r="D22" s="44"/>
      <c r="E22" s="44" t="s">
        <v>208</v>
      </c>
      <c r="F22" s="44"/>
      <c r="G22" s="44"/>
      <c r="H22" s="44"/>
      <c r="I22" s="224" t="s">
        <v>16</v>
      </c>
      <c r="J22" s="224" t="s">
        <v>16</v>
      </c>
      <c r="K22" s="224" t="s">
        <v>16</v>
      </c>
      <c r="L22" s="224" t="s">
        <v>198</v>
      </c>
      <c r="M22" s="224" t="s">
        <v>16</v>
      </c>
      <c r="N22" s="224" t="s">
        <v>16</v>
      </c>
      <c r="O22" s="224" t="s">
        <v>16</v>
      </c>
      <c r="P22" s="46"/>
      <c r="Q22" s="47"/>
      <c r="R22" s="236" t="s">
        <v>16</v>
      </c>
      <c r="S22" s="47"/>
      <c r="T22" s="47"/>
      <c r="U22" s="45"/>
      <c r="V22" s="47"/>
      <c r="W22" s="45"/>
      <c r="X22" s="47"/>
      <c r="Y22" s="45"/>
      <c r="Z22" s="47"/>
      <c r="AA22" s="45"/>
      <c r="AB22" s="45"/>
      <c r="AC22" s="224" t="s">
        <v>100</v>
      </c>
      <c r="AD22" s="45"/>
      <c r="AE22" s="47"/>
      <c r="AF22" s="45"/>
      <c r="AG22" s="45"/>
      <c r="AH22" s="45"/>
      <c r="AI22" s="306"/>
      <c r="AJ22" s="243"/>
    </row>
    <row r="23" spans="1:38" s="29" customFormat="1" ht="24" customHeight="1" x14ac:dyDescent="0.2">
      <c r="A23" s="186"/>
      <c r="B23" s="45"/>
      <c r="C23" s="44"/>
      <c r="D23" s="44"/>
      <c r="E23" s="44" t="s">
        <v>208</v>
      </c>
      <c r="F23" s="44"/>
      <c r="G23" s="44"/>
      <c r="H23" s="44"/>
      <c r="I23" s="224" t="s">
        <v>16</v>
      </c>
      <c r="J23" s="224" t="s">
        <v>16</v>
      </c>
      <c r="K23" s="224" t="s">
        <v>16</v>
      </c>
      <c r="L23" s="224" t="s">
        <v>198</v>
      </c>
      <c r="M23" s="224" t="s">
        <v>16</v>
      </c>
      <c r="N23" s="224" t="s">
        <v>16</v>
      </c>
      <c r="O23" s="224" t="s">
        <v>16</v>
      </c>
      <c r="P23" s="46"/>
      <c r="Q23" s="47"/>
      <c r="R23" s="236" t="s">
        <v>16</v>
      </c>
      <c r="S23" s="47"/>
      <c r="T23" s="47"/>
      <c r="U23" s="45"/>
      <c r="V23" s="47"/>
      <c r="W23" s="45"/>
      <c r="X23" s="47"/>
      <c r="Y23" s="45"/>
      <c r="Z23" s="47"/>
      <c r="AA23" s="45"/>
      <c r="AB23" s="45"/>
      <c r="AC23" s="224" t="s">
        <v>100</v>
      </c>
      <c r="AD23" s="45"/>
      <c r="AE23" s="47"/>
      <c r="AF23" s="45"/>
      <c r="AG23" s="45"/>
      <c r="AH23" s="45"/>
      <c r="AI23" s="306"/>
      <c r="AJ23" s="243"/>
    </row>
    <row r="24" spans="1:38" s="29" customFormat="1" ht="24" customHeight="1" x14ac:dyDescent="0.2">
      <c r="A24" s="186"/>
      <c r="B24" s="45"/>
      <c r="C24" s="44"/>
      <c r="D24" s="44"/>
      <c r="E24" s="44" t="s">
        <v>208</v>
      </c>
      <c r="F24" s="44"/>
      <c r="G24" s="44"/>
      <c r="H24" s="44"/>
      <c r="I24" s="224" t="s">
        <v>16</v>
      </c>
      <c r="J24" s="224" t="s">
        <v>16</v>
      </c>
      <c r="K24" s="224" t="s">
        <v>16</v>
      </c>
      <c r="L24" s="224" t="s">
        <v>198</v>
      </c>
      <c r="M24" s="224" t="s">
        <v>16</v>
      </c>
      <c r="N24" s="224" t="s">
        <v>16</v>
      </c>
      <c r="O24" s="224" t="s">
        <v>16</v>
      </c>
      <c r="P24" s="46"/>
      <c r="Q24" s="47"/>
      <c r="R24" s="236" t="s">
        <v>16</v>
      </c>
      <c r="S24" s="47"/>
      <c r="T24" s="47"/>
      <c r="U24" s="45"/>
      <c r="V24" s="47"/>
      <c r="W24" s="45"/>
      <c r="X24" s="47"/>
      <c r="Y24" s="45"/>
      <c r="Z24" s="47"/>
      <c r="AA24" s="45"/>
      <c r="AB24" s="45"/>
      <c r="AC24" s="224" t="s">
        <v>100</v>
      </c>
      <c r="AD24" s="45"/>
      <c r="AE24" s="47"/>
      <c r="AF24" s="45"/>
      <c r="AG24" s="45"/>
      <c r="AH24" s="45"/>
      <c r="AI24" s="306"/>
      <c r="AJ24" s="243"/>
    </row>
    <row r="25" spans="1:38" s="29" customFormat="1" ht="24" customHeight="1" x14ac:dyDescent="0.2">
      <c r="A25" s="186"/>
      <c r="B25" s="45"/>
      <c r="C25" s="44"/>
      <c r="D25" s="44"/>
      <c r="E25" s="44" t="s">
        <v>208</v>
      </c>
      <c r="F25" s="44"/>
      <c r="G25" s="44"/>
      <c r="H25" s="44"/>
      <c r="I25" s="224" t="s">
        <v>16</v>
      </c>
      <c r="J25" s="224" t="s">
        <v>16</v>
      </c>
      <c r="K25" s="224" t="s">
        <v>16</v>
      </c>
      <c r="L25" s="224" t="s">
        <v>198</v>
      </c>
      <c r="M25" s="224" t="s">
        <v>16</v>
      </c>
      <c r="N25" s="224" t="s">
        <v>16</v>
      </c>
      <c r="O25" s="224" t="s">
        <v>16</v>
      </c>
      <c r="P25" s="46"/>
      <c r="Q25" s="47"/>
      <c r="R25" s="236" t="s">
        <v>16</v>
      </c>
      <c r="S25" s="47"/>
      <c r="T25" s="47"/>
      <c r="U25" s="45"/>
      <c r="V25" s="47"/>
      <c r="W25" s="45"/>
      <c r="X25" s="47"/>
      <c r="Y25" s="45"/>
      <c r="Z25" s="47"/>
      <c r="AA25" s="45"/>
      <c r="AB25" s="45"/>
      <c r="AC25" s="224" t="s">
        <v>100</v>
      </c>
      <c r="AD25" s="45"/>
      <c r="AE25" s="47"/>
      <c r="AF25" s="45"/>
      <c r="AG25" s="45"/>
      <c r="AH25" s="45"/>
      <c r="AI25" s="306"/>
      <c r="AJ25" s="243"/>
    </row>
    <row r="26" spans="1:38" s="29" customFormat="1" ht="24" customHeight="1" x14ac:dyDescent="0.2">
      <c r="A26" s="186"/>
      <c r="B26" s="45"/>
      <c r="C26" s="44"/>
      <c r="D26" s="44"/>
      <c r="E26" s="44" t="s">
        <v>208</v>
      </c>
      <c r="F26" s="44"/>
      <c r="G26" s="44"/>
      <c r="H26" s="44"/>
      <c r="I26" s="224" t="s">
        <v>16</v>
      </c>
      <c r="J26" s="224" t="s">
        <v>16</v>
      </c>
      <c r="K26" s="224" t="s">
        <v>16</v>
      </c>
      <c r="L26" s="224" t="s">
        <v>198</v>
      </c>
      <c r="M26" s="224" t="s">
        <v>16</v>
      </c>
      <c r="N26" s="224" t="s">
        <v>16</v>
      </c>
      <c r="O26" s="224" t="s">
        <v>16</v>
      </c>
      <c r="P26" s="46"/>
      <c r="Q26" s="47"/>
      <c r="R26" s="236" t="s">
        <v>16</v>
      </c>
      <c r="S26" s="47"/>
      <c r="T26" s="47"/>
      <c r="U26" s="45"/>
      <c r="V26" s="47"/>
      <c r="W26" s="45"/>
      <c r="X26" s="47"/>
      <c r="Y26" s="45"/>
      <c r="Z26" s="47"/>
      <c r="AA26" s="45"/>
      <c r="AB26" s="45"/>
      <c r="AC26" s="224" t="s">
        <v>100</v>
      </c>
      <c r="AD26" s="45"/>
      <c r="AE26" s="47"/>
      <c r="AF26" s="45"/>
      <c r="AG26" s="45"/>
      <c r="AH26" s="45"/>
      <c r="AI26" s="306"/>
      <c r="AJ26" s="243"/>
    </row>
    <row r="27" spans="1:38" s="29" customFormat="1" ht="24" customHeight="1" x14ac:dyDescent="0.2">
      <c r="A27" s="186"/>
      <c r="B27" s="45"/>
      <c r="C27" s="44"/>
      <c r="D27" s="44"/>
      <c r="E27" s="44" t="s">
        <v>208</v>
      </c>
      <c r="F27" s="44"/>
      <c r="G27" s="44"/>
      <c r="H27" s="44"/>
      <c r="I27" s="224" t="s">
        <v>16</v>
      </c>
      <c r="J27" s="224" t="s">
        <v>16</v>
      </c>
      <c r="K27" s="224" t="s">
        <v>16</v>
      </c>
      <c r="L27" s="224" t="s">
        <v>198</v>
      </c>
      <c r="M27" s="224" t="s">
        <v>16</v>
      </c>
      <c r="N27" s="224" t="s">
        <v>16</v>
      </c>
      <c r="O27" s="224" t="s">
        <v>16</v>
      </c>
      <c r="P27" s="46"/>
      <c r="Q27" s="47"/>
      <c r="R27" s="236" t="s">
        <v>16</v>
      </c>
      <c r="S27" s="47"/>
      <c r="T27" s="47"/>
      <c r="U27" s="45"/>
      <c r="V27" s="47"/>
      <c r="W27" s="45"/>
      <c r="X27" s="47"/>
      <c r="Y27" s="45"/>
      <c r="Z27" s="47"/>
      <c r="AA27" s="45"/>
      <c r="AB27" s="45"/>
      <c r="AC27" s="224" t="s">
        <v>100</v>
      </c>
      <c r="AD27" s="45"/>
      <c r="AE27" s="47"/>
      <c r="AF27" s="45"/>
      <c r="AG27" s="45"/>
      <c r="AH27" s="45"/>
      <c r="AI27" s="306"/>
      <c r="AJ27" s="243"/>
    </row>
    <row r="28" spans="1:38" s="29" customFormat="1" ht="24" customHeight="1" x14ac:dyDescent="0.2">
      <c r="A28" s="186"/>
      <c r="B28" s="45"/>
      <c r="C28" s="44"/>
      <c r="D28" s="44"/>
      <c r="E28" s="44" t="s">
        <v>208</v>
      </c>
      <c r="F28" s="44"/>
      <c r="G28" s="44"/>
      <c r="H28" s="44"/>
      <c r="I28" s="224" t="s">
        <v>16</v>
      </c>
      <c r="J28" s="224" t="s">
        <v>16</v>
      </c>
      <c r="K28" s="224" t="s">
        <v>16</v>
      </c>
      <c r="L28" s="224" t="s">
        <v>198</v>
      </c>
      <c r="M28" s="224" t="s">
        <v>16</v>
      </c>
      <c r="N28" s="224" t="s">
        <v>16</v>
      </c>
      <c r="O28" s="224" t="s">
        <v>16</v>
      </c>
      <c r="P28" s="46"/>
      <c r="Q28" s="47"/>
      <c r="R28" s="236" t="s">
        <v>16</v>
      </c>
      <c r="S28" s="47"/>
      <c r="T28" s="47"/>
      <c r="U28" s="45"/>
      <c r="V28" s="47"/>
      <c r="W28" s="45"/>
      <c r="X28" s="47"/>
      <c r="Y28" s="45"/>
      <c r="Z28" s="47"/>
      <c r="AA28" s="45"/>
      <c r="AB28" s="45"/>
      <c r="AC28" s="224" t="s">
        <v>100</v>
      </c>
      <c r="AD28" s="45"/>
      <c r="AE28" s="47"/>
      <c r="AF28" s="45"/>
      <c r="AG28" s="45"/>
      <c r="AH28" s="45"/>
      <c r="AI28" s="306"/>
      <c r="AJ28" s="243"/>
    </row>
    <row r="29" spans="1:38" s="29" customFormat="1" ht="24" customHeight="1" x14ac:dyDescent="0.2">
      <c r="A29" s="186"/>
      <c r="B29" s="45"/>
      <c r="C29" s="44"/>
      <c r="D29" s="44"/>
      <c r="E29" s="44" t="s">
        <v>208</v>
      </c>
      <c r="F29" s="44"/>
      <c r="G29" s="44"/>
      <c r="H29" s="44"/>
      <c r="I29" s="224" t="s">
        <v>16</v>
      </c>
      <c r="J29" s="224" t="s">
        <v>16</v>
      </c>
      <c r="K29" s="224" t="s">
        <v>16</v>
      </c>
      <c r="L29" s="224" t="s">
        <v>198</v>
      </c>
      <c r="M29" s="224" t="s">
        <v>16</v>
      </c>
      <c r="N29" s="224" t="s">
        <v>16</v>
      </c>
      <c r="O29" s="224" t="s">
        <v>16</v>
      </c>
      <c r="P29" s="46"/>
      <c r="Q29" s="47"/>
      <c r="R29" s="236" t="s">
        <v>16</v>
      </c>
      <c r="S29" s="47"/>
      <c r="T29" s="47"/>
      <c r="U29" s="45"/>
      <c r="V29" s="47"/>
      <c r="W29" s="45"/>
      <c r="X29" s="47"/>
      <c r="Y29" s="45"/>
      <c r="Z29" s="47"/>
      <c r="AA29" s="45"/>
      <c r="AB29" s="45"/>
      <c r="AC29" s="224" t="s">
        <v>100</v>
      </c>
      <c r="AD29" s="45"/>
      <c r="AE29" s="47"/>
      <c r="AF29" s="45"/>
      <c r="AG29" s="45"/>
      <c r="AH29" s="45"/>
      <c r="AI29" s="306"/>
      <c r="AJ29" s="243"/>
    </row>
    <row r="30" spans="1:38" s="29" customFormat="1" ht="24" customHeight="1" x14ac:dyDescent="0.2">
      <c r="A30" s="186"/>
      <c r="B30" s="45"/>
      <c r="C30" s="44"/>
      <c r="D30" s="44"/>
      <c r="E30" s="44" t="s">
        <v>208</v>
      </c>
      <c r="F30" s="44"/>
      <c r="G30" s="44"/>
      <c r="H30" s="44"/>
      <c r="I30" s="224" t="s">
        <v>16</v>
      </c>
      <c r="J30" s="224" t="s">
        <v>16</v>
      </c>
      <c r="K30" s="224" t="s">
        <v>16</v>
      </c>
      <c r="L30" s="224" t="s">
        <v>198</v>
      </c>
      <c r="M30" s="224" t="s">
        <v>16</v>
      </c>
      <c r="N30" s="224" t="s">
        <v>16</v>
      </c>
      <c r="O30" s="224" t="s">
        <v>16</v>
      </c>
      <c r="P30" s="46"/>
      <c r="Q30" s="47"/>
      <c r="R30" s="236" t="s">
        <v>16</v>
      </c>
      <c r="S30" s="47"/>
      <c r="T30" s="47"/>
      <c r="U30" s="45"/>
      <c r="V30" s="47"/>
      <c r="W30" s="45"/>
      <c r="X30" s="47"/>
      <c r="Y30" s="45"/>
      <c r="Z30" s="47"/>
      <c r="AA30" s="45"/>
      <c r="AB30" s="45"/>
      <c r="AC30" s="224" t="s">
        <v>100</v>
      </c>
      <c r="AD30" s="45"/>
      <c r="AE30" s="47"/>
      <c r="AF30" s="45"/>
      <c r="AG30" s="45"/>
      <c r="AH30" s="45"/>
      <c r="AI30" s="306"/>
      <c r="AJ30" s="243"/>
    </row>
    <row r="31" spans="1:38" s="29" customFormat="1" ht="24" customHeight="1" x14ac:dyDescent="0.2">
      <c r="A31" s="186"/>
      <c r="B31" s="45"/>
      <c r="C31" s="44"/>
      <c r="D31" s="44"/>
      <c r="E31" s="44" t="s">
        <v>208</v>
      </c>
      <c r="F31" s="44"/>
      <c r="G31" s="44"/>
      <c r="H31" s="44"/>
      <c r="I31" s="224" t="s">
        <v>16</v>
      </c>
      <c r="J31" s="224" t="s">
        <v>16</v>
      </c>
      <c r="K31" s="224" t="s">
        <v>16</v>
      </c>
      <c r="L31" s="224" t="s">
        <v>198</v>
      </c>
      <c r="M31" s="224" t="s">
        <v>16</v>
      </c>
      <c r="N31" s="224" t="s">
        <v>16</v>
      </c>
      <c r="O31" s="224" t="s">
        <v>16</v>
      </c>
      <c r="P31" s="46"/>
      <c r="Q31" s="47"/>
      <c r="R31" s="236" t="s">
        <v>16</v>
      </c>
      <c r="S31" s="47"/>
      <c r="T31" s="47"/>
      <c r="U31" s="45"/>
      <c r="V31" s="47"/>
      <c r="W31" s="45"/>
      <c r="X31" s="47"/>
      <c r="Y31" s="45"/>
      <c r="Z31" s="47"/>
      <c r="AA31" s="45"/>
      <c r="AB31" s="45"/>
      <c r="AC31" s="224" t="s">
        <v>100</v>
      </c>
      <c r="AD31" s="45"/>
      <c r="AE31" s="47"/>
      <c r="AF31" s="45"/>
      <c r="AG31" s="45"/>
      <c r="AH31" s="45"/>
      <c r="AI31" s="306"/>
      <c r="AJ31" s="243"/>
    </row>
    <row r="32" spans="1:38" s="29" customFormat="1" ht="24" customHeight="1" x14ac:dyDescent="0.2">
      <c r="A32" s="186"/>
      <c r="B32" s="45"/>
      <c r="C32" s="44"/>
      <c r="D32" s="44"/>
      <c r="E32" s="44" t="s">
        <v>208</v>
      </c>
      <c r="F32" s="44"/>
      <c r="G32" s="44"/>
      <c r="H32" s="44"/>
      <c r="I32" s="224" t="s">
        <v>16</v>
      </c>
      <c r="J32" s="224" t="s">
        <v>16</v>
      </c>
      <c r="K32" s="224" t="s">
        <v>16</v>
      </c>
      <c r="L32" s="224" t="s">
        <v>198</v>
      </c>
      <c r="M32" s="224" t="s">
        <v>16</v>
      </c>
      <c r="N32" s="224" t="s">
        <v>16</v>
      </c>
      <c r="O32" s="224" t="s">
        <v>16</v>
      </c>
      <c r="P32" s="46"/>
      <c r="Q32" s="47"/>
      <c r="R32" s="236" t="s">
        <v>16</v>
      </c>
      <c r="S32" s="47"/>
      <c r="T32" s="47"/>
      <c r="U32" s="45"/>
      <c r="V32" s="47"/>
      <c r="W32" s="45"/>
      <c r="X32" s="47"/>
      <c r="Y32" s="45"/>
      <c r="Z32" s="47"/>
      <c r="AA32" s="45"/>
      <c r="AB32" s="45"/>
      <c r="AC32" s="224" t="s">
        <v>100</v>
      </c>
      <c r="AD32" s="45"/>
      <c r="AE32" s="47"/>
      <c r="AF32" s="45"/>
      <c r="AG32" s="45"/>
      <c r="AH32" s="45"/>
      <c r="AI32" s="306"/>
      <c r="AJ32" s="243"/>
    </row>
    <row r="33" spans="1:36" s="29" customFormat="1" ht="24" customHeight="1" x14ac:dyDescent="0.2">
      <c r="A33" s="186"/>
      <c r="B33" s="45"/>
      <c r="C33" s="44"/>
      <c r="D33" s="44"/>
      <c r="E33" s="44" t="s">
        <v>208</v>
      </c>
      <c r="F33" s="44"/>
      <c r="G33" s="44"/>
      <c r="H33" s="44"/>
      <c r="I33" s="224" t="s">
        <v>16</v>
      </c>
      <c r="J33" s="224" t="s">
        <v>16</v>
      </c>
      <c r="K33" s="224" t="s">
        <v>16</v>
      </c>
      <c r="L33" s="224" t="s">
        <v>198</v>
      </c>
      <c r="M33" s="224" t="s">
        <v>16</v>
      </c>
      <c r="N33" s="224" t="s">
        <v>16</v>
      </c>
      <c r="O33" s="224" t="s">
        <v>16</v>
      </c>
      <c r="P33" s="46"/>
      <c r="Q33" s="47"/>
      <c r="R33" s="236" t="s">
        <v>16</v>
      </c>
      <c r="S33" s="47"/>
      <c r="T33" s="47"/>
      <c r="U33" s="45"/>
      <c r="V33" s="47"/>
      <c r="W33" s="45"/>
      <c r="X33" s="47"/>
      <c r="Y33" s="45"/>
      <c r="Z33" s="47"/>
      <c r="AA33" s="45"/>
      <c r="AB33" s="45"/>
      <c r="AC33" s="224" t="s">
        <v>100</v>
      </c>
      <c r="AD33" s="45"/>
      <c r="AE33" s="47"/>
      <c r="AF33" s="45"/>
      <c r="AG33" s="45"/>
      <c r="AH33" s="45"/>
      <c r="AI33" s="306"/>
      <c r="AJ33" s="243"/>
    </row>
    <row r="34" spans="1:36" s="29" customFormat="1" ht="24" customHeight="1" thickBot="1" x14ac:dyDescent="0.25">
      <c r="A34" s="307"/>
      <c r="B34" s="308"/>
      <c r="C34" s="309"/>
      <c r="D34" s="309"/>
      <c r="E34" s="309" t="s">
        <v>208</v>
      </c>
      <c r="F34" s="309"/>
      <c r="G34" s="309"/>
      <c r="H34" s="309"/>
      <c r="I34" s="310" t="s">
        <v>16</v>
      </c>
      <c r="J34" s="310" t="s">
        <v>16</v>
      </c>
      <c r="K34" s="310" t="s">
        <v>16</v>
      </c>
      <c r="L34" s="310" t="s">
        <v>198</v>
      </c>
      <c r="M34" s="310" t="s">
        <v>16</v>
      </c>
      <c r="N34" s="310" t="s">
        <v>16</v>
      </c>
      <c r="O34" s="310" t="s">
        <v>16</v>
      </c>
      <c r="P34" s="311"/>
      <c r="Q34" s="312"/>
      <c r="R34" s="313" t="s">
        <v>16</v>
      </c>
      <c r="S34" s="312"/>
      <c r="T34" s="312"/>
      <c r="U34" s="308"/>
      <c r="V34" s="312"/>
      <c r="W34" s="308"/>
      <c r="X34" s="312"/>
      <c r="Y34" s="308"/>
      <c r="Z34" s="312"/>
      <c r="AA34" s="308"/>
      <c r="AB34" s="308"/>
      <c r="AC34" s="310" t="s">
        <v>100</v>
      </c>
      <c r="AD34" s="308"/>
      <c r="AE34" s="312"/>
      <c r="AF34" s="308"/>
      <c r="AG34" s="308"/>
      <c r="AH34" s="308"/>
      <c r="AI34" s="314"/>
      <c r="AJ34" s="243"/>
    </row>
  </sheetData>
  <sheetProtection insertRows="0" deleteRows="0" selectLockedCells="1" sort="0"/>
  <customSheetViews>
    <customSheetView guid="{90D81337-4A3E-42A8-86DD-53769237ED1E}" showPageBreaks="1" printArea="1" hiddenColumns="1">
      <selection activeCell="AN18" sqref="AN18"/>
      <colBreaks count="5" manualBreakCount="5">
        <brk id="6" min="2" max="47" man="1"/>
        <brk id="17" min="2" max="47" man="1"/>
        <brk id="42" min="2" max="47" man="1"/>
        <brk id="57" max="1048575" man="1"/>
        <brk id="79" min="2" max="47" man="1"/>
      </colBreaks>
      <pageMargins left="1" right="1" top="1" bottom="1" header="0.5" footer="0.5"/>
      <pageSetup scale="74" orientation="landscape" r:id="rId1"/>
      <headerFooter alignWithMargins="0">
        <oddFooter>&amp;CPage &amp;P of &amp;N</oddFooter>
      </headerFooter>
    </customSheetView>
    <customSheetView guid="{62DB6109-CAC5-447A-A8AE-BE0985497732}" showPageBreaks="1" printArea="1" hiddenColumns="1" topLeftCell="BG1">
      <selection activeCell="AO10" sqref="AO10"/>
      <colBreaks count="5" manualBreakCount="5">
        <brk id="6" min="2" max="47" man="1"/>
        <brk id="17" min="2" max="47" man="1"/>
        <brk id="42" min="2" max="47" man="1"/>
        <brk id="57" max="1048575" man="1"/>
        <brk id="79" min="2" max="47" man="1"/>
      </colBreaks>
      <pageMargins left="1" right="1" top="1" bottom="1" header="0.5" footer="0.5"/>
      <pageSetup scale="74" orientation="landscape" r:id="rId2"/>
      <headerFooter alignWithMargins="0">
        <oddFooter>&amp;CPage &amp;P of &amp;N</oddFooter>
      </headerFooter>
    </customSheetView>
  </customSheetViews>
  <mergeCells count="32">
    <mergeCell ref="AH12:AH13"/>
    <mergeCell ref="Y4:Y12"/>
    <mergeCell ref="AA4:AA12"/>
    <mergeCell ref="E1:G1"/>
    <mergeCell ref="I1:P1"/>
    <mergeCell ref="L3:L13"/>
    <mergeCell ref="M3:M13"/>
    <mergeCell ref="AA1:AD1"/>
    <mergeCell ref="AA2:AD2"/>
    <mergeCell ref="R1:V1"/>
    <mergeCell ref="R2:V2"/>
    <mergeCell ref="W1:Z1"/>
    <mergeCell ref="W2:Z2"/>
    <mergeCell ref="AC3:AD3"/>
    <mergeCell ref="AC4:AD12"/>
    <mergeCell ref="AB4:AB12"/>
    <mergeCell ref="AF12:AF13"/>
    <mergeCell ref="AI12:AI13"/>
    <mergeCell ref="AF4:AI10"/>
    <mergeCell ref="AG12:AG13"/>
    <mergeCell ref="E2:G2"/>
    <mergeCell ref="I2:P2"/>
    <mergeCell ref="R4:S12"/>
    <mergeCell ref="E7:G7"/>
    <mergeCell ref="I4:I13"/>
    <mergeCell ref="J4:J13"/>
    <mergeCell ref="K4:K13"/>
    <mergeCell ref="O3:O13"/>
    <mergeCell ref="N3:N13"/>
    <mergeCell ref="R3:S3"/>
    <mergeCell ref="U4:U12"/>
    <mergeCell ref="W4:W12"/>
  </mergeCells>
  <conditionalFormatting sqref="A16:A33">
    <cfRule type="expression" dxfId="49" priority="75">
      <formula>M16="No"</formula>
    </cfRule>
  </conditionalFormatting>
  <conditionalFormatting sqref="A25:B27">
    <cfRule type="expression" dxfId="48" priority="52">
      <formula>O25="n"</formula>
    </cfRule>
  </conditionalFormatting>
  <conditionalFormatting sqref="A25:A27">
    <cfRule type="expression" dxfId="47" priority="51">
      <formula>M25="n"</formula>
    </cfRule>
  </conditionalFormatting>
  <conditionalFormatting sqref="A28:B30">
    <cfRule type="expression" dxfId="46" priority="50">
      <formula>O28="n"</formula>
    </cfRule>
  </conditionalFormatting>
  <conditionalFormatting sqref="A28:A30">
    <cfRule type="expression" dxfId="45" priority="49">
      <formula>M28="n"</formula>
    </cfRule>
  </conditionalFormatting>
  <conditionalFormatting sqref="A31:B31">
    <cfRule type="expression" dxfId="44" priority="48">
      <formula>O31="n"</formula>
    </cfRule>
  </conditionalFormatting>
  <conditionalFormatting sqref="A31">
    <cfRule type="expression" dxfId="43" priority="47">
      <formula>M31="n"</formula>
    </cfRule>
  </conditionalFormatting>
  <conditionalFormatting sqref="A32:B33">
    <cfRule type="expression" dxfId="42" priority="46">
      <formula>O32="n"</formula>
    </cfRule>
  </conditionalFormatting>
  <conditionalFormatting sqref="A32:A33">
    <cfRule type="expression" dxfId="41" priority="45">
      <formula>M32="n"</formula>
    </cfRule>
  </conditionalFormatting>
  <conditionalFormatting sqref="A16">
    <cfRule type="expression" dxfId="40" priority="44">
      <formula>O16="No"</formula>
    </cfRule>
  </conditionalFormatting>
  <conditionalFormatting sqref="A17:A33">
    <cfRule type="expression" dxfId="39" priority="43">
      <formula>O17="No"</formula>
    </cfRule>
  </conditionalFormatting>
  <conditionalFormatting sqref="A17">
    <cfRule type="expression" dxfId="38" priority="42">
      <formula>O17="No"</formula>
    </cfRule>
  </conditionalFormatting>
  <conditionalFormatting sqref="A18">
    <cfRule type="expression" dxfId="37" priority="41">
      <formula>O18="No"</formula>
    </cfRule>
  </conditionalFormatting>
  <conditionalFormatting sqref="A19">
    <cfRule type="expression" dxfId="36" priority="40">
      <formula>O19="No"</formula>
    </cfRule>
  </conditionalFormatting>
  <conditionalFormatting sqref="A20">
    <cfRule type="expression" dxfId="35" priority="39">
      <formula>O20="No"</formula>
    </cfRule>
  </conditionalFormatting>
  <conditionalFormatting sqref="A21">
    <cfRule type="expression" dxfId="34" priority="38">
      <formula>O21="No"</formula>
    </cfRule>
  </conditionalFormatting>
  <conditionalFormatting sqref="A22">
    <cfRule type="expression" dxfId="33" priority="37">
      <formula>O22="No"</formula>
    </cfRule>
  </conditionalFormatting>
  <conditionalFormatting sqref="A23">
    <cfRule type="expression" dxfId="32" priority="36">
      <formula>O23="No"</formula>
    </cfRule>
  </conditionalFormatting>
  <conditionalFormatting sqref="A24">
    <cfRule type="expression" dxfId="31" priority="35">
      <formula>O24="No"</formula>
    </cfRule>
  </conditionalFormatting>
  <conditionalFormatting sqref="A25">
    <cfRule type="expression" dxfId="30" priority="34">
      <formula>O25="No"</formula>
    </cfRule>
  </conditionalFormatting>
  <conditionalFormatting sqref="A26">
    <cfRule type="expression" dxfId="29" priority="33">
      <formula>O26="No"</formula>
    </cfRule>
  </conditionalFormatting>
  <conditionalFormatting sqref="A27">
    <cfRule type="expression" dxfId="28" priority="32">
      <formula>O27="No"</formula>
    </cfRule>
  </conditionalFormatting>
  <conditionalFormatting sqref="A28">
    <cfRule type="expression" dxfId="27" priority="31">
      <formula>O28="No"</formula>
    </cfRule>
  </conditionalFormatting>
  <conditionalFormatting sqref="A29">
    <cfRule type="expression" dxfId="26" priority="30">
      <formula>O29="No"</formula>
    </cfRule>
  </conditionalFormatting>
  <conditionalFormatting sqref="A30">
    <cfRule type="expression" dxfId="25" priority="29">
      <formula>O30="No"</formula>
    </cfRule>
  </conditionalFormatting>
  <conditionalFormatting sqref="A30">
    <cfRule type="expression" dxfId="24" priority="28">
      <formula>O30="No"</formula>
    </cfRule>
  </conditionalFormatting>
  <conditionalFormatting sqref="A31:B31">
    <cfRule type="expression" dxfId="23" priority="27">
      <formula>O31="n"</formula>
    </cfRule>
  </conditionalFormatting>
  <conditionalFormatting sqref="A31">
    <cfRule type="expression" dxfId="22" priority="26">
      <formula>M31="n"</formula>
    </cfRule>
  </conditionalFormatting>
  <conditionalFormatting sqref="A31">
    <cfRule type="expression" dxfId="21" priority="25">
      <formula>O31="No"</formula>
    </cfRule>
  </conditionalFormatting>
  <conditionalFormatting sqref="A32:B32">
    <cfRule type="expression" dxfId="20" priority="24">
      <formula>O32="n"</formula>
    </cfRule>
  </conditionalFormatting>
  <conditionalFormatting sqref="A32">
    <cfRule type="expression" dxfId="19" priority="23">
      <formula>M32="n"</formula>
    </cfRule>
  </conditionalFormatting>
  <conditionalFormatting sqref="A32">
    <cfRule type="expression" dxfId="18" priority="22">
      <formula>O32="No"</formula>
    </cfRule>
  </conditionalFormatting>
  <conditionalFormatting sqref="A33:B33">
    <cfRule type="expression" dxfId="17" priority="21">
      <formula>O33="n"</formula>
    </cfRule>
  </conditionalFormatting>
  <conditionalFormatting sqref="A33">
    <cfRule type="expression" dxfId="16" priority="20">
      <formula>M33="n"</formula>
    </cfRule>
  </conditionalFormatting>
  <conditionalFormatting sqref="A33">
    <cfRule type="expression" dxfId="15" priority="19">
      <formula>O33="No"</formula>
    </cfRule>
  </conditionalFormatting>
  <conditionalFormatting sqref="L16:L33">
    <cfRule type="beginsWith" dxfId="14" priority="14" operator="beginsWith" text="False">
      <formula>LEFT(L16,LEN("False"))="False"</formula>
    </cfRule>
    <cfRule type="endsWith" dxfId="13" priority="15" operator="endsWith" text="True ">
      <formula>RIGHT(L16,LEN("True "))="True "</formula>
    </cfRule>
  </conditionalFormatting>
  <conditionalFormatting sqref="A34">
    <cfRule type="expression" dxfId="12" priority="13">
      <formula>M34="No"</formula>
    </cfRule>
  </conditionalFormatting>
  <conditionalFormatting sqref="A34:B34">
    <cfRule type="expression" dxfId="11" priority="12">
      <formula>O34="n"</formula>
    </cfRule>
  </conditionalFormatting>
  <conditionalFormatting sqref="A34">
    <cfRule type="expression" dxfId="10" priority="11">
      <formula>M34="n"</formula>
    </cfRule>
  </conditionalFormatting>
  <conditionalFormatting sqref="A34">
    <cfRule type="expression" dxfId="9" priority="10">
      <formula>O34="No"</formula>
    </cfRule>
  </conditionalFormatting>
  <conditionalFormatting sqref="A34:B34">
    <cfRule type="expression" dxfId="8" priority="9">
      <formula>O34="n"</formula>
    </cfRule>
  </conditionalFormatting>
  <conditionalFormatting sqref="A34">
    <cfRule type="expression" dxfId="7" priority="8">
      <formula>M34="n"</formula>
    </cfRule>
  </conditionalFormatting>
  <conditionalFormatting sqref="A34">
    <cfRule type="expression" dxfId="6" priority="7">
      <formula>O34="No"</formula>
    </cfRule>
  </conditionalFormatting>
  <conditionalFormatting sqref="L34">
    <cfRule type="beginsWith" dxfId="5" priority="5" operator="beginsWith" text="False">
      <formula>LEFT(L34,LEN("False"))="False"</formula>
    </cfRule>
    <cfRule type="endsWith" dxfId="4" priority="6" operator="endsWith" text="True ">
      <formula>RIGHT(L34,LEN("True "))="True "</formula>
    </cfRule>
  </conditionalFormatting>
  <conditionalFormatting sqref="R16:R34">
    <cfRule type="endsWith" dxfId="3" priority="2" operator="endsWith" text="Yes">
      <formula>RIGHT(R16,LEN("Yes"))="Yes"</formula>
    </cfRule>
    <cfRule type="beginsWith" dxfId="2" priority="1" operator="beginsWith" text="No">
      <formula>LEFT(R16,LEN("No"))="No"</formula>
    </cfRule>
  </conditionalFormatting>
  <conditionalFormatting sqref="K16:O34">
    <cfRule type="beginsWith" dxfId="1" priority="3" operator="beginsWith" text="No">
      <formula>LEFT(K16,LEN("No"))="No"</formula>
    </cfRule>
    <cfRule type="endsWith" dxfId="0" priority="4" operator="endsWith" text="yes">
      <formula>RIGHT(K16,LEN("yes"))="yes"</formula>
    </cfRule>
  </conditionalFormatting>
  <dataValidations count="4">
    <dataValidation type="list" allowBlank="1" showInputMessage="1" showErrorMessage="1" sqref="R16:R34 I16:K34 M16:O34">
      <formula1>YesNo</formula1>
    </dataValidation>
    <dataValidation type="list" allowBlank="1" showInputMessage="1" showErrorMessage="1" sqref="AC16:AC34">
      <formula1>Evidence</formula1>
    </dataValidation>
    <dataValidation type="list" allowBlank="1" showInputMessage="1" showErrorMessage="1" sqref="L16:L34">
      <formula1>TorF</formula1>
    </dataValidation>
    <dataValidation type="list" showInputMessage="1" showErrorMessage="1" sqref="E16:E34">
      <formula1>UpdSCDdesign</formula1>
    </dataValidation>
  </dataValidations>
  <pageMargins left="0.25" right="0.25" top="0.75" bottom="0.75" header="0.3" footer="0.3"/>
  <pageSetup scale="45" orientation="landscape" r:id="rId3"/>
  <headerFooter scaleWithDoc="0" alignWithMargins="0">
    <oddFooter>&amp;L&amp;F
&amp;CPage &amp;P of &amp;N&amp;R&amp;A</oddFooter>
  </headerFooter>
  <colBreaks count="3" manualBreakCount="3">
    <brk id="16" max="33" man="1"/>
    <brk id="23" max="33" man="1"/>
    <brk id="28" max="33"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31"/>
  <sheetViews>
    <sheetView zoomScaleNormal="100" workbookViewId="0">
      <selection activeCell="G17" sqref="G17"/>
    </sheetView>
  </sheetViews>
  <sheetFormatPr defaultRowHeight="12" x14ac:dyDescent="0.2"/>
  <cols>
    <col min="1" max="2" width="8.7109375" style="8" customWidth="1"/>
    <col min="3" max="3" width="0.85546875" style="8" customWidth="1"/>
    <col min="4" max="4" width="8.7109375" style="8" customWidth="1"/>
    <col min="5" max="6" width="8.7109375" style="8" hidden="1" customWidth="1"/>
    <col min="7" max="9" width="5.7109375" style="8" customWidth="1"/>
    <col min="10" max="10" width="0.85546875" style="8" customWidth="1"/>
    <col min="11" max="11" width="8.7109375" style="8" customWidth="1"/>
    <col min="12" max="13" width="8.7109375" style="8" hidden="1" customWidth="1"/>
    <col min="14" max="16" width="5.7109375" style="8" customWidth="1"/>
    <col min="17" max="244" width="9.140625" style="8"/>
    <col min="245" max="245" width="18.7109375" style="8" customWidth="1"/>
    <col min="246" max="247" width="8.7109375" style="8" customWidth="1"/>
    <col min="248" max="248" width="0.85546875" style="8" customWidth="1"/>
    <col min="249" max="249" width="8.7109375" style="8" customWidth="1"/>
    <col min="250" max="252" width="5.7109375" style="8" customWidth="1"/>
    <col min="253" max="253" width="0.85546875" style="8" customWidth="1"/>
    <col min="254" max="254" width="8.7109375" style="8" customWidth="1"/>
    <col min="255" max="257" width="5.7109375" style="8" customWidth="1"/>
    <col min="258" max="258" width="0.85546875" style="8" customWidth="1"/>
    <col min="259" max="259" width="8.7109375" style="8" customWidth="1"/>
    <col min="260" max="262" width="5.7109375" style="8" customWidth="1"/>
    <col min="263" max="263" width="0.85546875" style="8" customWidth="1"/>
    <col min="264" max="266" width="5.7109375" style="8" customWidth="1"/>
    <col min="267" max="500" width="9.140625" style="8"/>
    <col min="501" max="501" width="18.7109375" style="8" customWidth="1"/>
    <col min="502" max="503" width="8.7109375" style="8" customWidth="1"/>
    <col min="504" max="504" width="0.85546875" style="8" customWidth="1"/>
    <col min="505" max="505" width="8.7109375" style="8" customWidth="1"/>
    <col min="506" max="508" width="5.7109375" style="8" customWidth="1"/>
    <col min="509" max="509" width="0.85546875" style="8" customWidth="1"/>
    <col min="510" max="510" width="8.7109375" style="8" customWidth="1"/>
    <col min="511" max="513" width="5.7109375" style="8" customWidth="1"/>
    <col min="514" max="514" width="0.85546875" style="8" customWidth="1"/>
    <col min="515" max="515" width="8.7109375" style="8" customWidth="1"/>
    <col min="516" max="518" width="5.7109375" style="8" customWidth="1"/>
    <col min="519" max="519" width="0.85546875" style="8" customWidth="1"/>
    <col min="520" max="522" width="5.7109375" style="8" customWidth="1"/>
    <col min="523" max="756" width="9.140625" style="8"/>
    <col min="757" max="757" width="18.7109375" style="8" customWidth="1"/>
    <col min="758" max="759" width="8.7109375" style="8" customWidth="1"/>
    <col min="760" max="760" width="0.85546875" style="8" customWidth="1"/>
    <col min="761" max="761" width="8.7109375" style="8" customWidth="1"/>
    <col min="762" max="764" width="5.7109375" style="8" customWidth="1"/>
    <col min="765" max="765" width="0.85546875" style="8" customWidth="1"/>
    <col min="766" max="766" width="8.7109375" style="8" customWidth="1"/>
    <col min="767" max="769" width="5.7109375" style="8" customWidth="1"/>
    <col min="770" max="770" width="0.85546875" style="8" customWidth="1"/>
    <col min="771" max="771" width="8.7109375" style="8" customWidth="1"/>
    <col min="772" max="774" width="5.7109375" style="8" customWidth="1"/>
    <col min="775" max="775" width="0.85546875" style="8" customWidth="1"/>
    <col min="776" max="778" width="5.7109375" style="8" customWidth="1"/>
    <col min="779" max="1012" width="9.140625" style="8"/>
    <col min="1013" max="1013" width="18.7109375" style="8" customWidth="1"/>
    <col min="1014" max="1015" width="8.7109375" style="8" customWidth="1"/>
    <col min="1016" max="1016" width="0.85546875" style="8" customWidth="1"/>
    <col min="1017" max="1017" width="8.7109375" style="8" customWidth="1"/>
    <col min="1018" max="1020" width="5.7109375" style="8" customWidth="1"/>
    <col min="1021" max="1021" width="0.85546875" style="8" customWidth="1"/>
    <col min="1022" max="1022" width="8.7109375" style="8" customWidth="1"/>
    <col min="1023" max="1025" width="5.7109375" style="8" customWidth="1"/>
    <col min="1026" max="1026" width="0.85546875" style="8" customWidth="1"/>
    <col min="1027" max="1027" width="8.7109375" style="8" customWidth="1"/>
    <col min="1028" max="1030" width="5.7109375" style="8" customWidth="1"/>
    <col min="1031" max="1031" width="0.85546875" style="8" customWidth="1"/>
    <col min="1032" max="1034" width="5.7109375" style="8" customWidth="1"/>
    <col min="1035" max="1268" width="9.140625" style="8"/>
    <col min="1269" max="1269" width="18.7109375" style="8" customWidth="1"/>
    <col min="1270" max="1271" width="8.7109375" style="8" customWidth="1"/>
    <col min="1272" max="1272" width="0.85546875" style="8" customWidth="1"/>
    <col min="1273" max="1273" width="8.7109375" style="8" customWidth="1"/>
    <col min="1274" max="1276" width="5.7109375" style="8" customWidth="1"/>
    <col min="1277" max="1277" width="0.85546875" style="8" customWidth="1"/>
    <col min="1278" max="1278" width="8.7109375" style="8" customWidth="1"/>
    <col min="1279" max="1281" width="5.7109375" style="8" customWidth="1"/>
    <col min="1282" max="1282" width="0.85546875" style="8" customWidth="1"/>
    <col min="1283" max="1283" width="8.7109375" style="8" customWidth="1"/>
    <col min="1284" max="1286" width="5.7109375" style="8" customWidth="1"/>
    <col min="1287" max="1287" width="0.85546875" style="8" customWidth="1"/>
    <col min="1288" max="1290" width="5.7109375" style="8" customWidth="1"/>
    <col min="1291" max="1524" width="9.140625" style="8"/>
    <col min="1525" max="1525" width="18.7109375" style="8" customWidth="1"/>
    <col min="1526" max="1527" width="8.7109375" style="8" customWidth="1"/>
    <col min="1528" max="1528" width="0.85546875" style="8" customWidth="1"/>
    <col min="1529" max="1529" width="8.7109375" style="8" customWidth="1"/>
    <col min="1530" max="1532" width="5.7109375" style="8" customWidth="1"/>
    <col min="1533" max="1533" width="0.85546875" style="8" customWidth="1"/>
    <col min="1534" max="1534" width="8.7109375" style="8" customWidth="1"/>
    <col min="1535" max="1537" width="5.7109375" style="8" customWidth="1"/>
    <col min="1538" max="1538" width="0.85546875" style="8" customWidth="1"/>
    <col min="1539" max="1539" width="8.7109375" style="8" customWidth="1"/>
    <col min="1540" max="1542" width="5.7109375" style="8" customWidth="1"/>
    <col min="1543" max="1543" width="0.85546875" style="8" customWidth="1"/>
    <col min="1544" max="1546" width="5.7109375" style="8" customWidth="1"/>
    <col min="1547" max="1780" width="9.140625" style="8"/>
    <col min="1781" max="1781" width="18.7109375" style="8" customWidth="1"/>
    <col min="1782" max="1783" width="8.7109375" style="8" customWidth="1"/>
    <col min="1784" max="1784" width="0.85546875" style="8" customWidth="1"/>
    <col min="1785" max="1785" width="8.7109375" style="8" customWidth="1"/>
    <col min="1786" max="1788" width="5.7109375" style="8" customWidth="1"/>
    <col min="1789" max="1789" width="0.85546875" style="8" customWidth="1"/>
    <col min="1790" max="1790" width="8.7109375" style="8" customWidth="1"/>
    <col min="1791" max="1793" width="5.7109375" style="8" customWidth="1"/>
    <col min="1794" max="1794" width="0.85546875" style="8" customWidth="1"/>
    <col min="1795" max="1795" width="8.7109375" style="8" customWidth="1"/>
    <col min="1796" max="1798" width="5.7109375" style="8" customWidth="1"/>
    <col min="1799" max="1799" width="0.85546875" style="8" customWidth="1"/>
    <col min="1800" max="1802" width="5.7109375" style="8" customWidth="1"/>
    <col min="1803" max="2036" width="9.140625" style="8"/>
    <col min="2037" max="2037" width="18.7109375" style="8" customWidth="1"/>
    <col min="2038" max="2039" width="8.7109375" style="8" customWidth="1"/>
    <col min="2040" max="2040" width="0.85546875" style="8" customWidth="1"/>
    <col min="2041" max="2041" width="8.7109375" style="8" customWidth="1"/>
    <col min="2042" max="2044" width="5.7109375" style="8" customWidth="1"/>
    <col min="2045" max="2045" width="0.85546875" style="8" customWidth="1"/>
    <col min="2046" max="2046" width="8.7109375" style="8" customWidth="1"/>
    <col min="2047" max="2049" width="5.7109375" style="8" customWidth="1"/>
    <col min="2050" max="2050" width="0.85546875" style="8" customWidth="1"/>
    <col min="2051" max="2051" width="8.7109375" style="8" customWidth="1"/>
    <col min="2052" max="2054" width="5.7109375" style="8" customWidth="1"/>
    <col min="2055" max="2055" width="0.85546875" style="8" customWidth="1"/>
    <col min="2056" max="2058" width="5.7109375" style="8" customWidth="1"/>
    <col min="2059" max="2292" width="9.140625" style="8"/>
    <col min="2293" max="2293" width="18.7109375" style="8" customWidth="1"/>
    <col min="2294" max="2295" width="8.7109375" style="8" customWidth="1"/>
    <col min="2296" max="2296" width="0.85546875" style="8" customWidth="1"/>
    <col min="2297" max="2297" width="8.7109375" style="8" customWidth="1"/>
    <col min="2298" max="2300" width="5.7109375" style="8" customWidth="1"/>
    <col min="2301" max="2301" width="0.85546875" style="8" customWidth="1"/>
    <col min="2302" max="2302" width="8.7109375" style="8" customWidth="1"/>
    <col min="2303" max="2305" width="5.7109375" style="8" customWidth="1"/>
    <col min="2306" max="2306" width="0.85546875" style="8" customWidth="1"/>
    <col min="2307" max="2307" width="8.7109375" style="8" customWidth="1"/>
    <col min="2308" max="2310" width="5.7109375" style="8" customWidth="1"/>
    <col min="2311" max="2311" width="0.85546875" style="8" customWidth="1"/>
    <col min="2312" max="2314" width="5.7109375" style="8" customWidth="1"/>
    <col min="2315" max="2548" width="9.140625" style="8"/>
    <col min="2549" max="2549" width="18.7109375" style="8" customWidth="1"/>
    <col min="2550" max="2551" width="8.7109375" style="8" customWidth="1"/>
    <col min="2552" max="2552" width="0.85546875" style="8" customWidth="1"/>
    <col min="2553" max="2553" width="8.7109375" style="8" customWidth="1"/>
    <col min="2554" max="2556" width="5.7109375" style="8" customWidth="1"/>
    <col min="2557" max="2557" width="0.85546875" style="8" customWidth="1"/>
    <col min="2558" max="2558" width="8.7109375" style="8" customWidth="1"/>
    <col min="2559" max="2561" width="5.7109375" style="8" customWidth="1"/>
    <col min="2562" max="2562" width="0.85546875" style="8" customWidth="1"/>
    <col min="2563" max="2563" width="8.7109375" style="8" customWidth="1"/>
    <col min="2564" max="2566" width="5.7109375" style="8" customWidth="1"/>
    <col min="2567" max="2567" width="0.85546875" style="8" customWidth="1"/>
    <col min="2568" max="2570" width="5.7109375" style="8" customWidth="1"/>
    <col min="2571" max="2804" width="9.140625" style="8"/>
    <col min="2805" max="2805" width="18.7109375" style="8" customWidth="1"/>
    <col min="2806" max="2807" width="8.7109375" style="8" customWidth="1"/>
    <col min="2808" max="2808" width="0.85546875" style="8" customWidth="1"/>
    <col min="2809" max="2809" width="8.7109375" style="8" customWidth="1"/>
    <col min="2810" max="2812" width="5.7109375" style="8" customWidth="1"/>
    <col min="2813" max="2813" width="0.85546875" style="8" customWidth="1"/>
    <col min="2814" max="2814" width="8.7109375" style="8" customWidth="1"/>
    <col min="2815" max="2817" width="5.7109375" style="8" customWidth="1"/>
    <col min="2818" max="2818" width="0.85546875" style="8" customWidth="1"/>
    <col min="2819" max="2819" width="8.7109375" style="8" customWidth="1"/>
    <col min="2820" max="2822" width="5.7109375" style="8" customWidth="1"/>
    <col min="2823" max="2823" width="0.85546875" style="8" customWidth="1"/>
    <col min="2824" max="2826" width="5.7109375" style="8" customWidth="1"/>
    <col min="2827" max="3060" width="9.140625" style="8"/>
    <col min="3061" max="3061" width="18.7109375" style="8" customWidth="1"/>
    <col min="3062" max="3063" width="8.7109375" style="8" customWidth="1"/>
    <col min="3064" max="3064" width="0.85546875" style="8" customWidth="1"/>
    <col min="3065" max="3065" width="8.7109375" style="8" customWidth="1"/>
    <col min="3066" max="3068" width="5.7109375" style="8" customWidth="1"/>
    <col min="3069" max="3069" width="0.85546875" style="8" customWidth="1"/>
    <col min="3070" max="3070" width="8.7109375" style="8" customWidth="1"/>
    <col min="3071" max="3073" width="5.7109375" style="8" customWidth="1"/>
    <col min="3074" max="3074" width="0.85546875" style="8" customWidth="1"/>
    <col min="3075" max="3075" width="8.7109375" style="8" customWidth="1"/>
    <col min="3076" max="3078" width="5.7109375" style="8" customWidth="1"/>
    <col min="3079" max="3079" width="0.85546875" style="8" customWidth="1"/>
    <col min="3080" max="3082" width="5.7109375" style="8" customWidth="1"/>
    <col min="3083" max="3316" width="9.140625" style="8"/>
    <col min="3317" max="3317" width="18.7109375" style="8" customWidth="1"/>
    <col min="3318" max="3319" width="8.7109375" style="8" customWidth="1"/>
    <col min="3320" max="3320" width="0.85546875" style="8" customWidth="1"/>
    <col min="3321" max="3321" width="8.7109375" style="8" customWidth="1"/>
    <col min="3322" max="3324" width="5.7109375" style="8" customWidth="1"/>
    <col min="3325" max="3325" width="0.85546875" style="8" customWidth="1"/>
    <col min="3326" max="3326" width="8.7109375" style="8" customWidth="1"/>
    <col min="3327" max="3329" width="5.7109375" style="8" customWidth="1"/>
    <col min="3330" max="3330" width="0.85546875" style="8" customWidth="1"/>
    <col min="3331" max="3331" width="8.7109375" style="8" customWidth="1"/>
    <col min="3332" max="3334" width="5.7109375" style="8" customWidth="1"/>
    <col min="3335" max="3335" width="0.85546875" style="8" customWidth="1"/>
    <col min="3336" max="3338" width="5.7109375" style="8" customWidth="1"/>
    <col min="3339" max="3572" width="9.140625" style="8"/>
    <col min="3573" max="3573" width="18.7109375" style="8" customWidth="1"/>
    <col min="3574" max="3575" width="8.7109375" style="8" customWidth="1"/>
    <col min="3576" max="3576" width="0.85546875" style="8" customWidth="1"/>
    <col min="3577" max="3577" width="8.7109375" style="8" customWidth="1"/>
    <col min="3578" max="3580" width="5.7109375" style="8" customWidth="1"/>
    <col min="3581" max="3581" width="0.85546875" style="8" customWidth="1"/>
    <col min="3582" max="3582" width="8.7109375" style="8" customWidth="1"/>
    <col min="3583" max="3585" width="5.7109375" style="8" customWidth="1"/>
    <col min="3586" max="3586" width="0.85546875" style="8" customWidth="1"/>
    <col min="3587" max="3587" width="8.7109375" style="8" customWidth="1"/>
    <col min="3588" max="3590" width="5.7109375" style="8" customWidth="1"/>
    <col min="3591" max="3591" width="0.85546875" style="8" customWidth="1"/>
    <col min="3592" max="3594" width="5.7109375" style="8" customWidth="1"/>
    <col min="3595" max="3828" width="9.140625" style="8"/>
    <col min="3829" max="3829" width="18.7109375" style="8" customWidth="1"/>
    <col min="3830" max="3831" width="8.7109375" style="8" customWidth="1"/>
    <col min="3832" max="3832" width="0.85546875" style="8" customWidth="1"/>
    <col min="3833" max="3833" width="8.7109375" style="8" customWidth="1"/>
    <col min="3834" max="3836" width="5.7109375" style="8" customWidth="1"/>
    <col min="3837" max="3837" width="0.85546875" style="8" customWidth="1"/>
    <col min="3838" max="3838" width="8.7109375" style="8" customWidth="1"/>
    <col min="3839" max="3841" width="5.7109375" style="8" customWidth="1"/>
    <col min="3842" max="3842" width="0.85546875" style="8" customWidth="1"/>
    <col min="3843" max="3843" width="8.7109375" style="8" customWidth="1"/>
    <col min="3844" max="3846" width="5.7109375" style="8" customWidth="1"/>
    <col min="3847" max="3847" width="0.85546875" style="8" customWidth="1"/>
    <col min="3848" max="3850" width="5.7109375" style="8" customWidth="1"/>
    <col min="3851" max="4084" width="9.140625" style="8"/>
    <col min="4085" max="4085" width="18.7109375" style="8" customWidth="1"/>
    <col min="4086" max="4087" width="8.7109375" style="8" customWidth="1"/>
    <col min="4088" max="4088" width="0.85546875" style="8" customWidth="1"/>
    <col min="4089" max="4089" width="8.7109375" style="8" customWidth="1"/>
    <col min="4090" max="4092" width="5.7109375" style="8" customWidth="1"/>
    <col min="4093" max="4093" width="0.85546875" style="8" customWidth="1"/>
    <col min="4094" max="4094" width="8.7109375" style="8" customWidth="1"/>
    <col min="4095" max="4097" width="5.7109375" style="8" customWidth="1"/>
    <col min="4098" max="4098" width="0.85546875" style="8" customWidth="1"/>
    <col min="4099" max="4099" width="8.7109375" style="8" customWidth="1"/>
    <col min="4100" max="4102" width="5.7109375" style="8" customWidth="1"/>
    <col min="4103" max="4103" width="0.85546875" style="8" customWidth="1"/>
    <col min="4104" max="4106" width="5.7109375" style="8" customWidth="1"/>
    <col min="4107" max="4340" width="9.140625" style="8"/>
    <col min="4341" max="4341" width="18.7109375" style="8" customWidth="1"/>
    <col min="4342" max="4343" width="8.7109375" style="8" customWidth="1"/>
    <col min="4344" max="4344" width="0.85546875" style="8" customWidth="1"/>
    <col min="4345" max="4345" width="8.7109375" style="8" customWidth="1"/>
    <col min="4346" max="4348" width="5.7109375" style="8" customWidth="1"/>
    <col min="4349" max="4349" width="0.85546875" style="8" customWidth="1"/>
    <col min="4350" max="4350" width="8.7109375" style="8" customWidth="1"/>
    <col min="4351" max="4353" width="5.7109375" style="8" customWidth="1"/>
    <col min="4354" max="4354" width="0.85546875" style="8" customWidth="1"/>
    <col min="4355" max="4355" width="8.7109375" style="8" customWidth="1"/>
    <col min="4356" max="4358" width="5.7109375" style="8" customWidth="1"/>
    <col min="4359" max="4359" width="0.85546875" style="8" customWidth="1"/>
    <col min="4360" max="4362" width="5.7109375" style="8" customWidth="1"/>
    <col min="4363" max="4596" width="9.140625" style="8"/>
    <col min="4597" max="4597" width="18.7109375" style="8" customWidth="1"/>
    <col min="4598" max="4599" width="8.7109375" style="8" customWidth="1"/>
    <col min="4600" max="4600" width="0.85546875" style="8" customWidth="1"/>
    <col min="4601" max="4601" width="8.7109375" style="8" customWidth="1"/>
    <col min="4602" max="4604" width="5.7109375" style="8" customWidth="1"/>
    <col min="4605" max="4605" width="0.85546875" style="8" customWidth="1"/>
    <col min="4606" max="4606" width="8.7109375" style="8" customWidth="1"/>
    <col min="4607" max="4609" width="5.7109375" style="8" customWidth="1"/>
    <col min="4610" max="4610" width="0.85546875" style="8" customWidth="1"/>
    <col min="4611" max="4611" width="8.7109375" style="8" customWidth="1"/>
    <col min="4612" max="4614" width="5.7109375" style="8" customWidth="1"/>
    <col min="4615" max="4615" width="0.85546875" style="8" customWidth="1"/>
    <col min="4616" max="4618" width="5.7109375" style="8" customWidth="1"/>
    <col min="4619" max="4852" width="9.140625" style="8"/>
    <col min="4853" max="4853" width="18.7109375" style="8" customWidth="1"/>
    <col min="4854" max="4855" width="8.7109375" style="8" customWidth="1"/>
    <col min="4856" max="4856" width="0.85546875" style="8" customWidth="1"/>
    <col min="4857" max="4857" width="8.7109375" style="8" customWidth="1"/>
    <col min="4858" max="4860" width="5.7109375" style="8" customWidth="1"/>
    <col min="4861" max="4861" width="0.85546875" style="8" customWidth="1"/>
    <col min="4862" max="4862" width="8.7109375" style="8" customWidth="1"/>
    <col min="4863" max="4865" width="5.7109375" style="8" customWidth="1"/>
    <col min="4866" max="4866" width="0.85546875" style="8" customWidth="1"/>
    <col min="4867" max="4867" width="8.7109375" style="8" customWidth="1"/>
    <col min="4868" max="4870" width="5.7109375" style="8" customWidth="1"/>
    <col min="4871" max="4871" width="0.85546875" style="8" customWidth="1"/>
    <col min="4872" max="4874" width="5.7109375" style="8" customWidth="1"/>
    <col min="4875" max="5108" width="9.140625" style="8"/>
    <col min="5109" max="5109" width="18.7109375" style="8" customWidth="1"/>
    <col min="5110" max="5111" width="8.7109375" style="8" customWidth="1"/>
    <col min="5112" max="5112" width="0.85546875" style="8" customWidth="1"/>
    <col min="5113" max="5113" width="8.7109375" style="8" customWidth="1"/>
    <col min="5114" max="5116" width="5.7109375" style="8" customWidth="1"/>
    <col min="5117" max="5117" width="0.85546875" style="8" customWidth="1"/>
    <col min="5118" max="5118" width="8.7109375" style="8" customWidth="1"/>
    <col min="5119" max="5121" width="5.7109375" style="8" customWidth="1"/>
    <col min="5122" max="5122" width="0.85546875" style="8" customWidth="1"/>
    <col min="5123" max="5123" width="8.7109375" style="8" customWidth="1"/>
    <col min="5124" max="5126" width="5.7109375" style="8" customWidth="1"/>
    <col min="5127" max="5127" width="0.85546875" style="8" customWidth="1"/>
    <col min="5128" max="5130" width="5.7109375" style="8" customWidth="1"/>
    <col min="5131" max="5364" width="9.140625" style="8"/>
    <col min="5365" max="5365" width="18.7109375" style="8" customWidth="1"/>
    <col min="5366" max="5367" width="8.7109375" style="8" customWidth="1"/>
    <col min="5368" max="5368" width="0.85546875" style="8" customWidth="1"/>
    <col min="5369" max="5369" width="8.7109375" style="8" customWidth="1"/>
    <col min="5370" max="5372" width="5.7109375" style="8" customWidth="1"/>
    <col min="5373" max="5373" width="0.85546875" style="8" customWidth="1"/>
    <col min="5374" max="5374" width="8.7109375" style="8" customWidth="1"/>
    <col min="5375" max="5377" width="5.7109375" style="8" customWidth="1"/>
    <col min="5378" max="5378" width="0.85546875" style="8" customWidth="1"/>
    <col min="5379" max="5379" width="8.7109375" style="8" customWidth="1"/>
    <col min="5380" max="5382" width="5.7109375" style="8" customWidth="1"/>
    <col min="5383" max="5383" width="0.85546875" style="8" customWidth="1"/>
    <col min="5384" max="5386" width="5.7109375" style="8" customWidth="1"/>
    <col min="5387" max="5620" width="9.140625" style="8"/>
    <col min="5621" max="5621" width="18.7109375" style="8" customWidth="1"/>
    <col min="5622" max="5623" width="8.7109375" style="8" customWidth="1"/>
    <col min="5624" max="5624" width="0.85546875" style="8" customWidth="1"/>
    <col min="5625" max="5625" width="8.7109375" style="8" customWidth="1"/>
    <col min="5626" max="5628" width="5.7109375" style="8" customWidth="1"/>
    <col min="5629" max="5629" width="0.85546875" style="8" customWidth="1"/>
    <col min="5630" max="5630" width="8.7109375" style="8" customWidth="1"/>
    <col min="5631" max="5633" width="5.7109375" style="8" customWidth="1"/>
    <col min="5634" max="5634" width="0.85546875" style="8" customWidth="1"/>
    <col min="5635" max="5635" width="8.7109375" style="8" customWidth="1"/>
    <col min="5636" max="5638" width="5.7109375" style="8" customWidth="1"/>
    <col min="5639" max="5639" width="0.85546875" style="8" customWidth="1"/>
    <col min="5640" max="5642" width="5.7109375" style="8" customWidth="1"/>
    <col min="5643" max="5876" width="9.140625" style="8"/>
    <col min="5877" max="5877" width="18.7109375" style="8" customWidth="1"/>
    <col min="5878" max="5879" width="8.7109375" style="8" customWidth="1"/>
    <col min="5880" max="5880" width="0.85546875" style="8" customWidth="1"/>
    <col min="5881" max="5881" width="8.7109375" style="8" customWidth="1"/>
    <col min="5882" max="5884" width="5.7109375" style="8" customWidth="1"/>
    <col min="5885" max="5885" width="0.85546875" style="8" customWidth="1"/>
    <col min="5886" max="5886" width="8.7109375" style="8" customWidth="1"/>
    <col min="5887" max="5889" width="5.7109375" style="8" customWidth="1"/>
    <col min="5890" max="5890" width="0.85546875" style="8" customWidth="1"/>
    <col min="5891" max="5891" width="8.7109375" style="8" customWidth="1"/>
    <col min="5892" max="5894" width="5.7109375" style="8" customWidth="1"/>
    <col min="5895" max="5895" width="0.85546875" style="8" customWidth="1"/>
    <col min="5896" max="5898" width="5.7109375" style="8" customWidth="1"/>
    <col min="5899" max="6132" width="9.140625" style="8"/>
    <col min="6133" max="6133" width="18.7109375" style="8" customWidth="1"/>
    <col min="6134" max="6135" width="8.7109375" style="8" customWidth="1"/>
    <col min="6136" max="6136" width="0.85546875" style="8" customWidth="1"/>
    <col min="6137" max="6137" width="8.7109375" style="8" customWidth="1"/>
    <col min="6138" max="6140" width="5.7109375" style="8" customWidth="1"/>
    <col min="6141" max="6141" width="0.85546875" style="8" customWidth="1"/>
    <col min="6142" max="6142" width="8.7109375" style="8" customWidth="1"/>
    <col min="6143" max="6145" width="5.7109375" style="8" customWidth="1"/>
    <col min="6146" max="6146" width="0.85546875" style="8" customWidth="1"/>
    <col min="6147" max="6147" width="8.7109375" style="8" customWidth="1"/>
    <col min="6148" max="6150" width="5.7109375" style="8" customWidth="1"/>
    <col min="6151" max="6151" width="0.85546875" style="8" customWidth="1"/>
    <col min="6152" max="6154" width="5.7109375" style="8" customWidth="1"/>
    <col min="6155" max="6388" width="9.140625" style="8"/>
    <col min="6389" max="6389" width="18.7109375" style="8" customWidth="1"/>
    <col min="6390" max="6391" width="8.7109375" style="8" customWidth="1"/>
    <col min="6392" max="6392" width="0.85546875" style="8" customWidth="1"/>
    <col min="6393" max="6393" width="8.7109375" style="8" customWidth="1"/>
    <col min="6394" max="6396" width="5.7109375" style="8" customWidth="1"/>
    <col min="6397" max="6397" width="0.85546875" style="8" customWidth="1"/>
    <col min="6398" max="6398" width="8.7109375" style="8" customWidth="1"/>
    <col min="6399" max="6401" width="5.7109375" style="8" customWidth="1"/>
    <col min="6402" max="6402" width="0.85546875" style="8" customWidth="1"/>
    <col min="6403" max="6403" width="8.7109375" style="8" customWidth="1"/>
    <col min="6404" max="6406" width="5.7109375" style="8" customWidth="1"/>
    <col min="6407" max="6407" width="0.85546875" style="8" customWidth="1"/>
    <col min="6408" max="6410" width="5.7109375" style="8" customWidth="1"/>
    <col min="6411" max="6644" width="9.140625" style="8"/>
    <col min="6645" max="6645" width="18.7109375" style="8" customWidth="1"/>
    <col min="6646" max="6647" width="8.7109375" style="8" customWidth="1"/>
    <col min="6648" max="6648" width="0.85546875" style="8" customWidth="1"/>
    <col min="6649" max="6649" width="8.7109375" style="8" customWidth="1"/>
    <col min="6650" max="6652" width="5.7109375" style="8" customWidth="1"/>
    <col min="6653" max="6653" width="0.85546875" style="8" customWidth="1"/>
    <col min="6654" max="6654" width="8.7109375" style="8" customWidth="1"/>
    <col min="6655" max="6657" width="5.7109375" style="8" customWidth="1"/>
    <col min="6658" max="6658" width="0.85546875" style="8" customWidth="1"/>
    <col min="6659" max="6659" width="8.7109375" style="8" customWidth="1"/>
    <col min="6660" max="6662" width="5.7109375" style="8" customWidth="1"/>
    <col min="6663" max="6663" width="0.85546875" style="8" customWidth="1"/>
    <col min="6664" max="6666" width="5.7109375" style="8" customWidth="1"/>
    <col min="6667" max="6900" width="9.140625" style="8"/>
    <col min="6901" max="6901" width="18.7109375" style="8" customWidth="1"/>
    <col min="6902" max="6903" width="8.7109375" style="8" customWidth="1"/>
    <col min="6904" max="6904" width="0.85546875" style="8" customWidth="1"/>
    <col min="6905" max="6905" width="8.7109375" style="8" customWidth="1"/>
    <col min="6906" max="6908" width="5.7109375" style="8" customWidth="1"/>
    <col min="6909" max="6909" width="0.85546875" style="8" customWidth="1"/>
    <col min="6910" max="6910" width="8.7109375" style="8" customWidth="1"/>
    <col min="6911" max="6913" width="5.7109375" style="8" customWidth="1"/>
    <col min="6914" max="6914" width="0.85546875" style="8" customWidth="1"/>
    <col min="6915" max="6915" width="8.7109375" style="8" customWidth="1"/>
    <col min="6916" max="6918" width="5.7109375" style="8" customWidth="1"/>
    <col min="6919" max="6919" width="0.85546875" style="8" customWidth="1"/>
    <col min="6920" max="6922" width="5.7109375" style="8" customWidth="1"/>
    <col min="6923" max="7156" width="9.140625" style="8"/>
    <col min="7157" max="7157" width="18.7109375" style="8" customWidth="1"/>
    <col min="7158" max="7159" width="8.7109375" style="8" customWidth="1"/>
    <col min="7160" max="7160" width="0.85546875" style="8" customWidth="1"/>
    <col min="7161" max="7161" width="8.7109375" style="8" customWidth="1"/>
    <col min="7162" max="7164" width="5.7109375" style="8" customWidth="1"/>
    <col min="7165" max="7165" width="0.85546875" style="8" customWidth="1"/>
    <col min="7166" max="7166" width="8.7109375" style="8" customWidth="1"/>
    <col min="7167" max="7169" width="5.7109375" style="8" customWidth="1"/>
    <col min="7170" max="7170" width="0.85546875" style="8" customWidth="1"/>
    <col min="7171" max="7171" width="8.7109375" style="8" customWidth="1"/>
    <col min="7172" max="7174" width="5.7109375" style="8" customWidth="1"/>
    <col min="7175" max="7175" width="0.85546875" style="8" customWidth="1"/>
    <col min="7176" max="7178" width="5.7109375" style="8" customWidth="1"/>
    <col min="7179" max="7412" width="9.140625" style="8"/>
    <col min="7413" max="7413" width="18.7109375" style="8" customWidth="1"/>
    <col min="7414" max="7415" width="8.7109375" style="8" customWidth="1"/>
    <col min="7416" max="7416" width="0.85546875" style="8" customWidth="1"/>
    <col min="7417" max="7417" width="8.7109375" style="8" customWidth="1"/>
    <col min="7418" max="7420" width="5.7109375" style="8" customWidth="1"/>
    <col min="7421" max="7421" width="0.85546875" style="8" customWidth="1"/>
    <col min="7422" max="7422" width="8.7109375" style="8" customWidth="1"/>
    <col min="7423" max="7425" width="5.7109375" style="8" customWidth="1"/>
    <col min="7426" max="7426" width="0.85546875" style="8" customWidth="1"/>
    <col min="7427" max="7427" width="8.7109375" style="8" customWidth="1"/>
    <col min="7428" max="7430" width="5.7109375" style="8" customWidth="1"/>
    <col min="7431" max="7431" width="0.85546875" style="8" customWidth="1"/>
    <col min="7432" max="7434" width="5.7109375" style="8" customWidth="1"/>
    <col min="7435" max="7668" width="9.140625" style="8"/>
    <col min="7669" max="7669" width="18.7109375" style="8" customWidth="1"/>
    <col min="7670" max="7671" width="8.7109375" style="8" customWidth="1"/>
    <col min="7672" max="7672" width="0.85546875" style="8" customWidth="1"/>
    <col min="7673" max="7673" width="8.7109375" style="8" customWidth="1"/>
    <col min="7674" max="7676" width="5.7109375" style="8" customWidth="1"/>
    <col min="7677" max="7677" width="0.85546875" style="8" customWidth="1"/>
    <col min="7678" max="7678" width="8.7109375" style="8" customWidth="1"/>
    <col min="7679" max="7681" width="5.7109375" style="8" customWidth="1"/>
    <col min="7682" max="7682" width="0.85546875" style="8" customWidth="1"/>
    <col min="7683" max="7683" width="8.7109375" style="8" customWidth="1"/>
    <col min="7684" max="7686" width="5.7109375" style="8" customWidth="1"/>
    <col min="7687" max="7687" width="0.85546875" style="8" customWidth="1"/>
    <col min="7688" max="7690" width="5.7109375" style="8" customWidth="1"/>
    <col min="7691" max="7924" width="9.140625" style="8"/>
    <col min="7925" max="7925" width="18.7109375" style="8" customWidth="1"/>
    <col min="7926" max="7927" width="8.7109375" style="8" customWidth="1"/>
    <col min="7928" max="7928" width="0.85546875" style="8" customWidth="1"/>
    <col min="7929" max="7929" width="8.7109375" style="8" customWidth="1"/>
    <col min="7930" max="7932" width="5.7109375" style="8" customWidth="1"/>
    <col min="7933" max="7933" width="0.85546875" style="8" customWidth="1"/>
    <col min="7934" max="7934" width="8.7109375" style="8" customWidth="1"/>
    <col min="7935" max="7937" width="5.7109375" style="8" customWidth="1"/>
    <col min="7938" max="7938" width="0.85546875" style="8" customWidth="1"/>
    <col min="7939" max="7939" width="8.7109375" style="8" customWidth="1"/>
    <col min="7940" max="7942" width="5.7109375" style="8" customWidth="1"/>
    <col min="7943" max="7943" width="0.85546875" style="8" customWidth="1"/>
    <col min="7944" max="7946" width="5.7109375" style="8" customWidth="1"/>
    <col min="7947" max="8180" width="9.140625" style="8"/>
    <col min="8181" max="8181" width="18.7109375" style="8" customWidth="1"/>
    <col min="8182" max="8183" width="8.7109375" style="8" customWidth="1"/>
    <col min="8184" max="8184" width="0.85546875" style="8" customWidth="1"/>
    <col min="8185" max="8185" width="8.7109375" style="8" customWidth="1"/>
    <col min="8186" max="8188" width="5.7109375" style="8" customWidth="1"/>
    <col min="8189" max="8189" width="0.85546875" style="8" customWidth="1"/>
    <col min="8190" max="8190" width="8.7109375" style="8" customWidth="1"/>
    <col min="8191" max="8193" width="5.7109375" style="8" customWidth="1"/>
    <col min="8194" max="8194" width="0.85546875" style="8" customWidth="1"/>
    <col min="8195" max="8195" width="8.7109375" style="8" customWidth="1"/>
    <col min="8196" max="8198" width="5.7109375" style="8" customWidth="1"/>
    <col min="8199" max="8199" width="0.85546875" style="8" customWidth="1"/>
    <col min="8200" max="8202" width="5.7109375" style="8" customWidth="1"/>
    <col min="8203" max="8436" width="9.140625" style="8"/>
    <col min="8437" max="8437" width="18.7109375" style="8" customWidth="1"/>
    <col min="8438" max="8439" width="8.7109375" style="8" customWidth="1"/>
    <col min="8440" max="8440" width="0.85546875" style="8" customWidth="1"/>
    <col min="8441" max="8441" width="8.7109375" style="8" customWidth="1"/>
    <col min="8442" max="8444" width="5.7109375" style="8" customWidth="1"/>
    <col min="8445" max="8445" width="0.85546875" style="8" customWidth="1"/>
    <col min="8446" max="8446" width="8.7109375" style="8" customWidth="1"/>
    <col min="8447" max="8449" width="5.7109375" style="8" customWidth="1"/>
    <col min="8450" max="8450" width="0.85546875" style="8" customWidth="1"/>
    <col min="8451" max="8451" width="8.7109375" style="8" customWidth="1"/>
    <col min="8452" max="8454" width="5.7109375" style="8" customWidth="1"/>
    <col min="8455" max="8455" width="0.85546875" style="8" customWidth="1"/>
    <col min="8456" max="8458" width="5.7109375" style="8" customWidth="1"/>
    <col min="8459" max="8692" width="9.140625" style="8"/>
    <col min="8693" max="8693" width="18.7109375" style="8" customWidth="1"/>
    <col min="8694" max="8695" width="8.7109375" style="8" customWidth="1"/>
    <col min="8696" max="8696" width="0.85546875" style="8" customWidth="1"/>
    <col min="8697" max="8697" width="8.7109375" style="8" customWidth="1"/>
    <col min="8698" max="8700" width="5.7109375" style="8" customWidth="1"/>
    <col min="8701" max="8701" width="0.85546875" style="8" customWidth="1"/>
    <col min="8702" max="8702" width="8.7109375" style="8" customWidth="1"/>
    <col min="8703" max="8705" width="5.7109375" style="8" customWidth="1"/>
    <col min="8706" max="8706" width="0.85546875" style="8" customWidth="1"/>
    <col min="8707" max="8707" width="8.7109375" style="8" customWidth="1"/>
    <col min="8708" max="8710" width="5.7109375" style="8" customWidth="1"/>
    <col min="8711" max="8711" width="0.85546875" style="8" customWidth="1"/>
    <col min="8712" max="8714" width="5.7109375" style="8" customWidth="1"/>
    <col min="8715" max="8948" width="9.140625" style="8"/>
    <col min="8949" max="8949" width="18.7109375" style="8" customWidth="1"/>
    <col min="8950" max="8951" width="8.7109375" style="8" customWidth="1"/>
    <col min="8952" max="8952" width="0.85546875" style="8" customWidth="1"/>
    <col min="8953" max="8953" width="8.7109375" style="8" customWidth="1"/>
    <col min="8954" max="8956" width="5.7109375" style="8" customWidth="1"/>
    <col min="8957" max="8957" width="0.85546875" style="8" customWidth="1"/>
    <col min="8958" max="8958" width="8.7109375" style="8" customWidth="1"/>
    <col min="8959" max="8961" width="5.7109375" style="8" customWidth="1"/>
    <col min="8962" max="8962" width="0.85546875" style="8" customWidth="1"/>
    <col min="8963" max="8963" width="8.7109375" style="8" customWidth="1"/>
    <col min="8964" max="8966" width="5.7109375" style="8" customWidth="1"/>
    <col min="8967" max="8967" width="0.85546875" style="8" customWidth="1"/>
    <col min="8968" max="8970" width="5.7109375" style="8" customWidth="1"/>
    <col min="8971" max="9204" width="9.140625" style="8"/>
    <col min="9205" max="9205" width="18.7109375" style="8" customWidth="1"/>
    <col min="9206" max="9207" width="8.7109375" style="8" customWidth="1"/>
    <col min="9208" max="9208" width="0.85546875" style="8" customWidth="1"/>
    <col min="9209" max="9209" width="8.7109375" style="8" customWidth="1"/>
    <col min="9210" max="9212" width="5.7109375" style="8" customWidth="1"/>
    <col min="9213" max="9213" width="0.85546875" style="8" customWidth="1"/>
    <col min="9214" max="9214" width="8.7109375" style="8" customWidth="1"/>
    <col min="9215" max="9217" width="5.7109375" style="8" customWidth="1"/>
    <col min="9218" max="9218" width="0.85546875" style="8" customWidth="1"/>
    <col min="9219" max="9219" width="8.7109375" style="8" customWidth="1"/>
    <col min="9220" max="9222" width="5.7109375" style="8" customWidth="1"/>
    <col min="9223" max="9223" width="0.85546875" style="8" customWidth="1"/>
    <col min="9224" max="9226" width="5.7109375" style="8" customWidth="1"/>
    <col min="9227" max="9460" width="9.140625" style="8"/>
    <col min="9461" max="9461" width="18.7109375" style="8" customWidth="1"/>
    <col min="9462" max="9463" width="8.7109375" style="8" customWidth="1"/>
    <col min="9464" max="9464" width="0.85546875" style="8" customWidth="1"/>
    <col min="9465" max="9465" width="8.7109375" style="8" customWidth="1"/>
    <col min="9466" max="9468" width="5.7109375" style="8" customWidth="1"/>
    <col min="9469" max="9469" width="0.85546875" style="8" customWidth="1"/>
    <col min="9470" max="9470" width="8.7109375" style="8" customWidth="1"/>
    <col min="9471" max="9473" width="5.7109375" style="8" customWidth="1"/>
    <col min="9474" max="9474" width="0.85546875" style="8" customWidth="1"/>
    <col min="9475" max="9475" width="8.7109375" style="8" customWidth="1"/>
    <col min="9476" max="9478" width="5.7109375" style="8" customWidth="1"/>
    <col min="9479" max="9479" width="0.85546875" style="8" customWidth="1"/>
    <col min="9480" max="9482" width="5.7109375" style="8" customWidth="1"/>
    <col min="9483" max="9716" width="9.140625" style="8"/>
    <col min="9717" max="9717" width="18.7109375" style="8" customWidth="1"/>
    <col min="9718" max="9719" width="8.7109375" style="8" customWidth="1"/>
    <col min="9720" max="9720" width="0.85546875" style="8" customWidth="1"/>
    <col min="9721" max="9721" width="8.7109375" style="8" customWidth="1"/>
    <col min="9722" max="9724" width="5.7109375" style="8" customWidth="1"/>
    <col min="9725" max="9725" width="0.85546875" style="8" customWidth="1"/>
    <col min="9726" max="9726" width="8.7109375" style="8" customWidth="1"/>
    <col min="9727" max="9729" width="5.7109375" style="8" customWidth="1"/>
    <col min="9730" max="9730" width="0.85546875" style="8" customWidth="1"/>
    <col min="9731" max="9731" width="8.7109375" style="8" customWidth="1"/>
    <col min="9732" max="9734" width="5.7109375" style="8" customWidth="1"/>
    <col min="9735" max="9735" width="0.85546875" style="8" customWidth="1"/>
    <col min="9736" max="9738" width="5.7109375" style="8" customWidth="1"/>
    <col min="9739" max="9972" width="9.140625" style="8"/>
    <col min="9973" max="9973" width="18.7109375" style="8" customWidth="1"/>
    <col min="9974" max="9975" width="8.7109375" style="8" customWidth="1"/>
    <col min="9976" max="9976" width="0.85546875" style="8" customWidth="1"/>
    <col min="9977" max="9977" width="8.7109375" style="8" customWidth="1"/>
    <col min="9978" max="9980" width="5.7109375" style="8" customWidth="1"/>
    <col min="9981" max="9981" width="0.85546875" style="8" customWidth="1"/>
    <col min="9982" max="9982" width="8.7109375" style="8" customWidth="1"/>
    <col min="9983" max="9985" width="5.7109375" style="8" customWidth="1"/>
    <col min="9986" max="9986" width="0.85546875" style="8" customWidth="1"/>
    <col min="9987" max="9987" width="8.7109375" style="8" customWidth="1"/>
    <col min="9988" max="9990" width="5.7109375" style="8" customWidth="1"/>
    <col min="9991" max="9991" width="0.85546875" style="8" customWidth="1"/>
    <col min="9992" max="9994" width="5.7109375" style="8" customWidth="1"/>
    <col min="9995" max="10228" width="9.140625" style="8"/>
    <col min="10229" max="10229" width="18.7109375" style="8" customWidth="1"/>
    <col min="10230" max="10231" width="8.7109375" style="8" customWidth="1"/>
    <col min="10232" max="10232" width="0.85546875" style="8" customWidth="1"/>
    <col min="10233" max="10233" width="8.7109375" style="8" customWidth="1"/>
    <col min="10234" max="10236" width="5.7109375" style="8" customWidth="1"/>
    <col min="10237" max="10237" width="0.85546875" style="8" customWidth="1"/>
    <col min="10238" max="10238" width="8.7109375" style="8" customWidth="1"/>
    <col min="10239" max="10241" width="5.7109375" style="8" customWidth="1"/>
    <col min="10242" max="10242" width="0.85546875" style="8" customWidth="1"/>
    <col min="10243" max="10243" width="8.7109375" style="8" customWidth="1"/>
    <col min="10244" max="10246" width="5.7109375" style="8" customWidth="1"/>
    <col min="10247" max="10247" width="0.85546875" style="8" customWidth="1"/>
    <col min="10248" max="10250" width="5.7109375" style="8" customWidth="1"/>
    <col min="10251" max="10484" width="9.140625" style="8"/>
    <col min="10485" max="10485" width="18.7109375" style="8" customWidth="1"/>
    <col min="10486" max="10487" width="8.7109375" style="8" customWidth="1"/>
    <col min="10488" max="10488" width="0.85546875" style="8" customWidth="1"/>
    <col min="10489" max="10489" width="8.7109375" style="8" customWidth="1"/>
    <col min="10490" max="10492" width="5.7109375" style="8" customWidth="1"/>
    <col min="10493" max="10493" width="0.85546875" style="8" customWidth="1"/>
    <col min="10494" max="10494" width="8.7109375" style="8" customWidth="1"/>
    <col min="10495" max="10497" width="5.7109375" style="8" customWidth="1"/>
    <col min="10498" max="10498" width="0.85546875" style="8" customWidth="1"/>
    <col min="10499" max="10499" width="8.7109375" style="8" customWidth="1"/>
    <col min="10500" max="10502" width="5.7109375" style="8" customWidth="1"/>
    <col min="10503" max="10503" width="0.85546875" style="8" customWidth="1"/>
    <col min="10504" max="10506" width="5.7109375" style="8" customWidth="1"/>
    <col min="10507" max="10740" width="9.140625" style="8"/>
    <col min="10741" max="10741" width="18.7109375" style="8" customWidth="1"/>
    <col min="10742" max="10743" width="8.7109375" style="8" customWidth="1"/>
    <col min="10744" max="10744" width="0.85546875" style="8" customWidth="1"/>
    <col min="10745" max="10745" width="8.7109375" style="8" customWidth="1"/>
    <col min="10746" max="10748" width="5.7109375" style="8" customWidth="1"/>
    <col min="10749" max="10749" width="0.85546875" style="8" customWidth="1"/>
    <col min="10750" max="10750" width="8.7109375" style="8" customWidth="1"/>
    <col min="10751" max="10753" width="5.7109375" style="8" customWidth="1"/>
    <col min="10754" max="10754" width="0.85546875" style="8" customWidth="1"/>
    <col min="10755" max="10755" width="8.7109375" style="8" customWidth="1"/>
    <col min="10756" max="10758" width="5.7109375" style="8" customWidth="1"/>
    <col min="10759" max="10759" width="0.85546875" style="8" customWidth="1"/>
    <col min="10760" max="10762" width="5.7109375" style="8" customWidth="1"/>
    <col min="10763" max="10996" width="9.140625" style="8"/>
    <col min="10997" max="10997" width="18.7109375" style="8" customWidth="1"/>
    <col min="10998" max="10999" width="8.7109375" style="8" customWidth="1"/>
    <col min="11000" max="11000" width="0.85546875" style="8" customWidth="1"/>
    <col min="11001" max="11001" width="8.7109375" style="8" customWidth="1"/>
    <col min="11002" max="11004" width="5.7109375" style="8" customWidth="1"/>
    <col min="11005" max="11005" width="0.85546875" style="8" customWidth="1"/>
    <col min="11006" max="11006" width="8.7109375" style="8" customWidth="1"/>
    <col min="11007" max="11009" width="5.7109375" style="8" customWidth="1"/>
    <col min="11010" max="11010" width="0.85546875" style="8" customWidth="1"/>
    <col min="11011" max="11011" width="8.7109375" style="8" customWidth="1"/>
    <col min="11012" max="11014" width="5.7109375" style="8" customWidth="1"/>
    <col min="11015" max="11015" width="0.85546875" style="8" customWidth="1"/>
    <col min="11016" max="11018" width="5.7109375" style="8" customWidth="1"/>
    <col min="11019" max="11252" width="9.140625" style="8"/>
    <col min="11253" max="11253" width="18.7109375" style="8" customWidth="1"/>
    <col min="11254" max="11255" width="8.7109375" style="8" customWidth="1"/>
    <col min="11256" max="11256" width="0.85546875" style="8" customWidth="1"/>
    <col min="11257" max="11257" width="8.7109375" style="8" customWidth="1"/>
    <col min="11258" max="11260" width="5.7109375" style="8" customWidth="1"/>
    <col min="11261" max="11261" width="0.85546875" style="8" customWidth="1"/>
    <col min="11262" max="11262" width="8.7109375" style="8" customWidth="1"/>
    <col min="11263" max="11265" width="5.7109375" style="8" customWidth="1"/>
    <col min="11266" max="11266" width="0.85546875" style="8" customWidth="1"/>
    <col min="11267" max="11267" width="8.7109375" style="8" customWidth="1"/>
    <col min="11268" max="11270" width="5.7109375" style="8" customWidth="1"/>
    <col min="11271" max="11271" width="0.85546875" style="8" customWidth="1"/>
    <col min="11272" max="11274" width="5.7109375" style="8" customWidth="1"/>
    <col min="11275" max="11508" width="9.140625" style="8"/>
    <col min="11509" max="11509" width="18.7109375" style="8" customWidth="1"/>
    <col min="11510" max="11511" width="8.7109375" style="8" customWidth="1"/>
    <col min="11512" max="11512" width="0.85546875" style="8" customWidth="1"/>
    <col min="11513" max="11513" width="8.7109375" style="8" customWidth="1"/>
    <col min="11514" max="11516" width="5.7109375" style="8" customWidth="1"/>
    <col min="11517" max="11517" width="0.85546875" style="8" customWidth="1"/>
    <col min="11518" max="11518" width="8.7109375" style="8" customWidth="1"/>
    <col min="11519" max="11521" width="5.7109375" style="8" customWidth="1"/>
    <col min="11522" max="11522" width="0.85546875" style="8" customWidth="1"/>
    <col min="11523" max="11523" width="8.7109375" style="8" customWidth="1"/>
    <col min="11524" max="11526" width="5.7109375" style="8" customWidth="1"/>
    <col min="11527" max="11527" width="0.85546875" style="8" customWidth="1"/>
    <col min="11528" max="11530" width="5.7109375" style="8" customWidth="1"/>
    <col min="11531" max="11764" width="9.140625" style="8"/>
    <col min="11765" max="11765" width="18.7109375" style="8" customWidth="1"/>
    <col min="11766" max="11767" width="8.7109375" style="8" customWidth="1"/>
    <col min="11768" max="11768" width="0.85546875" style="8" customWidth="1"/>
    <col min="11769" max="11769" width="8.7109375" style="8" customWidth="1"/>
    <col min="11770" max="11772" width="5.7109375" style="8" customWidth="1"/>
    <col min="11773" max="11773" width="0.85546875" style="8" customWidth="1"/>
    <col min="11774" max="11774" width="8.7109375" style="8" customWidth="1"/>
    <col min="11775" max="11777" width="5.7109375" style="8" customWidth="1"/>
    <col min="11778" max="11778" width="0.85546875" style="8" customWidth="1"/>
    <col min="11779" max="11779" width="8.7109375" style="8" customWidth="1"/>
    <col min="11780" max="11782" width="5.7109375" style="8" customWidth="1"/>
    <col min="11783" max="11783" width="0.85546875" style="8" customWidth="1"/>
    <col min="11784" max="11786" width="5.7109375" style="8" customWidth="1"/>
    <col min="11787" max="12020" width="9.140625" style="8"/>
    <col min="12021" max="12021" width="18.7109375" style="8" customWidth="1"/>
    <col min="12022" max="12023" width="8.7109375" style="8" customWidth="1"/>
    <col min="12024" max="12024" width="0.85546875" style="8" customWidth="1"/>
    <col min="12025" max="12025" width="8.7109375" style="8" customWidth="1"/>
    <col min="12026" max="12028" width="5.7109375" style="8" customWidth="1"/>
    <col min="12029" max="12029" width="0.85546875" style="8" customWidth="1"/>
    <col min="12030" max="12030" width="8.7109375" style="8" customWidth="1"/>
    <col min="12031" max="12033" width="5.7109375" style="8" customWidth="1"/>
    <col min="12034" max="12034" width="0.85546875" style="8" customWidth="1"/>
    <col min="12035" max="12035" width="8.7109375" style="8" customWidth="1"/>
    <col min="12036" max="12038" width="5.7109375" style="8" customWidth="1"/>
    <col min="12039" max="12039" width="0.85546875" style="8" customWidth="1"/>
    <col min="12040" max="12042" width="5.7109375" style="8" customWidth="1"/>
    <col min="12043" max="12276" width="9.140625" style="8"/>
    <col min="12277" max="12277" width="18.7109375" style="8" customWidth="1"/>
    <col min="12278" max="12279" width="8.7109375" style="8" customWidth="1"/>
    <col min="12280" max="12280" width="0.85546875" style="8" customWidth="1"/>
    <col min="12281" max="12281" width="8.7109375" style="8" customWidth="1"/>
    <col min="12282" max="12284" width="5.7109375" style="8" customWidth="1"/>
    <col min="12285" max="12285" width="0.85546875" style="8" customWidth="1"/>
    <col min="12286" max="12286" width="8.7109375" style="8" customWidth="1"/>
    <col min="12287" max="12289" width="5.7109375" style="8" customWidth="1"/>
    <col min="12290" max="12290" width="0.85546875" style="8" customWidth="1"/>
    <col min="12291" max="12291" width="8.7109375" style="8" customWidth="1"/>
    <col min="12292" max="12294" width="5.7109375" style="8" customWidth="1"/>
    <col min="12295" max="12295" width="0.85546875" style="8" customWidth="1"/>
    <col min="12296" max="12298" width="5.7109375" style="8" customWidth="1"/>
    <col min="12299" max="12532" width="9.140625" style="8"/>
    <col min="12533" max="12533" width="18.7109375" style="8" customWidth="1"/>
    <col min="12534" max="12535" width="8.7109375" style="8" customWidth="1"/>
    <col min="12536" max="12536" width="0.85546875" style="8" customWidth="1"/>
    <col min="12537" max="12537" width="8.7109375" style="8" customWidth="1"/>
    <col min="12538" max="12540" width="5.7109375" style="8" customWidth="1"/>
    <col min="12541" max="12541" width="0.85546875" style="8" customWidth="1"/>
    <col min="12542" max="12542" width="8.7109375" style="8" customWidth="1"/>
    <col min="12543" max="12545" width="5.7109375" style="8" customWidth="1"/>
    <col min="12546" max="12546" width="0.85546875" style="8" customWidth="1"/>
    <col min="12547" max="12547" width="8.7109375" style="8" customWidth="1"/>
    <col min="12548" max="12550" width="5.7109375" style="8" customWidth="1"/>
    <col min="12551" max="12551" width="0.85546875" style="8" customWidth="1"/>
    <col min="12552" max="12554" width="5.7109375" style="8" customWidth="1"/>
    <col min="12555" max="12788" width="9.140625" style="8"/>
    <col min="12789" max="12789" width="18.7109375" style="8" customWidth="1"/>
    <col min="12790" max="12791" width="8.7109375" style="8" customWidth="1"/>
    <col min="12792" max="12792" width="0.85546875" style="8" customWidth="1"/>
    <col min="12793" max="12793" width="8.7109375" style="8" customWidth="1"/>
    <col min="12794" max="12796" width="5.7109375" style="8" customWidth="1"/>
    <col min="12797" max="12797" width="0.85546875" style="8" customWidth="1"/>
    <col min="12798" max="12798" width="8.7109375" style="8" customWidth="1"/>
    <col min="12799" max="12801" width="5.7109375" style="8" customWidth="1"/>
    <col min="12802" max="12802" width="0.85546875" style="8" customWidth="1"/>
    <col min="12803" max="12803" width="8.7109375" style="8" customWidth="1"/>
    <col min="12804" max="12806" width="5.7109375" style="8" customWidth="1"/>
    <col min="12807" max="12807" width="0.85546875" style="8" customWidth="1"/>
    <col min="12808" max="12810" width="5.7109375" style="8" customWidth="1"/>
    <col min="12811" max="13044" width="9.140625" style="8"/>
    <col min="13045" max="13045" width="18.7109375" style="8" customWidth="1"/>
    <col min="13046" max="13047" width="8.7109375" style="8" customWidth="1"/>
    <col min="13048" max="13048" width="0.85546875" style="8" customWidth="1"/>
    <col min="13049" max="13049" width="8.7109375" style="8" customWidth="1"/>
    <col min="13050" max="13052" width="5.7109375" style="8" customWidth="1"/>
    <col min="13053" max="13053" width="0.85546875" style="8" customWidth="1"/>
    <col min="13054" max="13054" width="8.7109375" style="8" customWidth="1"/>
    <col min="13055" max="13057" width="5.7109375" style="8" customWidth="1"/>
    <col min="13058" max="13058" width="0.85546875" style="8" customWidth="1"/>
    <col min="13059" max="13059" width="8.7109375" style="8" customWidth="1"/>
    <col min="13060" max="13062" width="5.7109375" style="8" customWidth="1"/>
    <col min="13063" max="13063" width="0.85546875" style="8" customWidth="1"/>
    <col min="13064" max="13066" width="5.7109375" style="8" customWidth="1"/>
    <col min="13067" max="13300" width="9.140625" style="8"/>
    <col min="13301" max="13301" width="18.7109375" style="8" customWidth="1"/>
    <col min="13302" max="13303" width="8.7109375" style="8" customWidth="1"/>
    <col min="13304" max="13304" width="0.85546875" style="8" customWidth="1"/>
    <col min="13305" max="13305" width="8.7109375" style="8" customWidth="1"/>
    <col min="13306" max="13308" width="5.7109375" style="8" customWidth="1"/>
    <col min="13309" max="13309" width="0.85546875" style="8" customWidth="1"/>
    <col min="13310" max="13310" width="8.7109375" style="8" customWidth="1"/>
    <col min="13311" max="13313" width="5.7109375" style="8" customWidth="1"/>
    <col min="13314" max="13314" width="0.85546875" style="8" customWidth="1"/>
    <col min="13315" max="13315" width="8.7109375" style="8" customWidth="1"/>
    <col min="13316" max="13318" width="5.7109375" style="8" customWidth="1"/>
    <col min="13319" max="13319" width="0.85546875" style="8" customWidth="1"/>
    <col min="13320" max="13322" width="5.7109375" style="8" customWidth="1"/>
    <col min="13323" max="13556" width="9.140625" style="8"/>
    <col min="13557" max="13557" width="18.7109375" style="8" customWidth="1"/>
    <col min="13558" max="13559" width="8.7109375" style="8" customWidth="1"/>
    <col min="13560" max="13560" width="0.85546875" style="8" customWidth="1"/>
    <col min="13561" max="13561" width="8.7109375" style="8" customWidth="1"/>
    <col min="13562" max="13564" width="5.7109375" style="8" customWidth="1"/>
    <col min="13565" max="13565" width="0.85546875" style="8" customWidth="1"/>
    <col min="13566" max="13566" width="8.7109375" style="8" customWidth="1"/>
    <col min="13567" max="13569" width="5.7109375" style="8" customWidth="1"/>
    <col min="13570" max="13570" width="0.85546875" style="8" customWidth="1"/>
    <col min="13571" max="13571" width="8.7109375" style="8" customWidth="1"/>
    <col min="13572" max="13574" width="5.7109375" style="8" customWidth="1"/>
    <col min="13575" max="13575" width="0.85546875" style="8" customWidth="1"/>
    <col min="13576" max="13578" width="5.7109375" style="8" customWidth="1"/>
    <col min="13579" max="13812" width="9.140625" style="8"/>
    <col min="13813" max="13813" width="18.7109375" style="8" customWidth="1"/>
    <col min="13814" max="13815" width="8.7109375" style="8" customWidth="1"/>
    <col min="13816" max="13816" width="0.85546875" style="8" customWidth="1"/>
    <col min="13817" max="13817" width="8.7109375" style="8" customWidth="1"/>
    <col min="13818" max="13820" width="5.7109375" style="8" customWidth="1"/>
    <col min="13821" max="13821" width="0.85546875" style="8" customWidth="1"/>
    <col min="13822" max="13822" width="8.7109375" style="8" customWidth="1"/>
    <col min="13823" max="13825" width="5.7109375" style="8" customWidth="1"/>
    <col min="13826" max="13826" width="0.85546875" style="8" customWidth="1"/>
    <col min="13827" max="13827" width="8.7109375" style="8" customWidth="1"/>
    <col min="13828" max="13830" width="5.7109375" style="8" customWidth="1"/>
    <col min="13831" max="13831" width="0.85546875" style="8" customWidth="1"/>
    <col min="13832" max="13834" width="5.7109375" style="8" customWidth="1"/>
    <col min="13835" max="14068" width="9.140625" style="8"/>
    <col min="14069" max="14069" width="18.7109375" style="8" customWidth="1"/>
    <col min="14070" max="14071" width="8.7109375" style="8" customWidth="1"/>
    <col min="14072" max="14072" width="0.85546875" style="8" customWidth="1"/>
    <col min="14073" max="14073" width="8.7109375" style="8" customWidth="1"/>
    <col min="14074" max="14076" width="5.7109375" style="8" customWidth="1"/>
    <col min="14077" max="14077" width="0.85546875" style="8" customWidth="1"/>
    <col min="14078" max="14078" width="8.7109375" style="8" customWidth="1"/>
    <col min="14079" max="14081" width="5.7109375" style="8" customWidth="1"/>
    <col min="14082" max="14082" width="0.85546875" style="8" customWidth="1"/>
    <col min="14083" max="14083" width="8.7109375" style="8" customWidth="1"/>
    <col min="14084" max="14086" width="5.7109375" style="8" customWidth="1"/>
    <col min="14087" max="14087" width="0.85546875" style="8" customWidth="1"/>
    <col min="14088" max="14090" width="5.7109375" style="8" customWidth="1"/>
    <col min="14091" max="14324" width="9.140625" style="8"/>
    <col min="14325" max="14325" width="18.7109375" style="8" customWidth="1"/>
    <col min="14326" max="14327" width="8.7109375" style="8" customWidth="1"/>
    <col min="14328" max="14328" width="0.85546875" style="8" customWidth="1"/>
    <col min="14329" max="14329" width="8.7109375" style="8" customWidth="1"/>
    <col min="14330" max="14332" width="5.7109375" style="8" customWidth="1"/>
    <col min="14333" max="14333" width="0.85546875" style="8" customWidth="1"/>
    <col min="14334" max="14334" width="8.7109375" style="8" customWidth="1"/>
    <col min="14335" max="14337" width="5.7109375" style="8" customWidth="1"/>
    <col min="14338" max="14338" width="0.85546875" style="8" customWidth="1"/>
    <col min="14339" max="14339" width="8.7109375" style="8" customWidth="1"/>
    <col min="14340" max="14342" width="5.7109375" style="8" customWidth="1"/>
    <col min="14343" max="14343" width="0.85546875" style="8" customWidth="1"/>
    <col min="14344" max="14346" width="5.7109375" style="8" customWidth="1"/>
    <col min="14347" max="14580" width="9.140625" style="8"/>
    <col min="14581" max="14581" width="18.7109375" style="8" customWidth="1"/>
    <col min="14582" max="14583" width="8.7109375" style="8" customWidth="1"/>
    <col min="14584" max="14584" width="0.85546875" style="8" customWidth="1"/>
    <col min="14585" max="14585" width="8.7109375" style="8" customWidth="1"/>
    <col min="14586" max="14588" width="5.7109375" style="8" customWidth="1"/>
    <col min="14589" max="14589" width="0.85546875" style="8" customWidth="1"/>
    <col min="14590" max="14590" width="8.7109375" style="8" customWidth="1"/>
    <col min="14591" max="14593" width="5.7109375" style="8" customWidth="1"/>
    <col min="14594" max="14594" width="0.85546875" style="8" customWidth="1"/>
    <col min="14595" max="14595" width="8.7109375" style="8" customWidth="1"/>
    <col min="14596" max="14598" width="5.7109375" style="8" customWidth="1"/>
    <col min="14599" max="14599" width="0.85546875" style="8" customWidth="1"/>
    <col min="14600" max="14602" width="5.7109375" style="8" customWidth="1"/>
    <col min="14603" max="14836" width="9.140625" style="8"/>
    <col min="14837" max="14837" width="18.7109375" style="8" customWidth="1"/>
    <col min="14838" max="14839" width="8.7109375" style="8" customWidth="1"/>
    <col min="14840" max="14840" width="0.85546875" style="8" customWidth="1"/>
    <col min="14841" max="14841" width="8.7109375" style="8" customWidth="1"/>
    <col min="14842" max="14844" width="5.7109375" style="8" customWidth="1"/>
    <col min="14845" max="14845" width="0.85546875" style="8" customWidth="1"/>
    <col min="14846" max="14846" width="8.7109375" style="8" customWidth="1"/>
    <col min="14847" max="14849" width="5.7109375" style="8" customWidth="1"/>
    <col min="14850" max="14850" width="0.85546875" style="8" customWidth="1"/>
    <col min="14851" max="14851" width="8.7109375" style="8" customWidth="1"/>
    <col min="14852" max="14854" width="5.7109375" style="8" customWidth="1"/>
    <col min="14855" max="14855" width="0.85546875" style="8" customWidth="1"/>
    <col min="14856" max="14858" width="5.7109375" style="8" customWidth="1"/>
    <col min="14859" max="15092" width="9.140625" style="8"/>
    <col min="15093" max="15093" width="18.7109375" style="8" customWidth="1"/>
    <col min="15094" max="15095" width="8.7109375" style="8" customWidth="1"/>
    <col min="15096" max="15096" width="0.85546875" style="8" customWidth="1"/>
    <col min="15097" max="15097" width="8.7109375" style="8" customWidth="1"/>
    <col min="15098" max="15100" width="5.7109375" style="8" customWidth="1"/>
    <col min="15101" max="15101" width="0.85546875" style="8" customWidth="1"/>
    <col min="15102" max="15102" width="8.7109375" style="8" customWidth="1"/>
    <col min="15103" max="15105" width="5.7109375" style="8" customWidth="1"/>
    <col min="15106" max="15106" width="0.85546875" style="8" customWidth="1"/>
    <col min="15107" max="15107" width="8.7109375" style="8" customWidth="1"/>
    <col min="15108" max="15110" width="5.7109375" style="8" customWidth="1"/>
    <col min="15111" max="15111" width="0.85546875" style="8" customWidth="1"/>
    <col min="15112" max="15114" width="5.7109375" style="8" customWidth="1"/>
    <col min="15115" max="15348" width="9.140625" style="8"/>
    <col min="15349" max="15349" width="18.7109375" style="8" customWidth="1"/>
    <col min="15350" max="15351" width="8.7109375" style="8" customWidth="1"/>
    <col min="15352" max="15352" width="0.85546875" style="8" customWidth="1"/>
    <col min="15353" max="15353" width="8.7109375" style="8" customWidth="1"/>
    <col min="15354" max="15356" width="5.7109375" style="8" customWidth="1"/>
    <col min="15357" max="15357" width="0.85546875" style="8" customWidth="1"/>
    <col min="15358" max="15358" width="8.7109375" style="8" customWidth="1"/>
    <col min="15359" max="15361" width="5.7109375" style="8" customWidth="1"/>
    <col min="15362" max="15362" width="0.85546875" style="8" customWidth="1"/>
    <col min="15363" max="15363" width="8.7109375" style="8" customWidth="1"/>
    <col min="15364" max="15366" width="5.7109375" style="8" customWidth="1"/>
    <col min="15367" max="15367" width="0.85546875" style="8" customWidth="1"/>
    <col min="15368" max="15370" width="5.7109375" style="8" customWidth="1"/>
    <col min="15371" max="15604" width="9.140625" style="8"/>
    <col min="15605" max="15605" width="18.7109375" style="8" customWidth="1"/>
    <col min="15606" max="15607" width="8.7109375" style="8" customWidth="1"/>
    <col min="15608" max="15608" width="0.85546875" style="8" customWidth="1"/>
    <col min="15609" max="15609" width="8.7109375" style="8" customWidth="1"/>
    <col min="15610" max="15612" width="5.7109375" style="8" customWidth="1"/>
    <col min="15613" max="15613" width="0.85546875" style="8" customWidth="1"/>
    <col min="15614" max="15614" width="8.7109375" style="8" customWidth="1"/>
    <col min="15615" max="15617" width="5.7109375" style="8" customWidth="1"/>
    <col min="15618" max="15618" width="0.85546875" style="8" customWidth="1"/>
    <col min="15619" max="15619" width="8.7109375" style="8" customWidth="1"/>
    <col min="15620" max="15622" width="5.7109375" style="8" customWidth="1"/>
    <col min="15623" max="15623" width="0.85546875" style="8" customWidth="1"/>
    <col min="15624" max="15626" width="5.7109375" style="8" customWidth="1"/>
    <col min="15627" max="15860" width="9.140625" style="8"/>
    <col min="15861" max="15861" width="18.7109375" style="8" customWidth="1"/>
    <col min="15862" max="15863" width="8.7109375" style="8" customWidth="1"/>
    <col min="15864" max="15864" width="0.85546875" style="8" customWidth="1"/>
    <col min="15865" max="15865" width="8.7109375" style="8" customWidth="1"/>
    <col min="15866" max="15868" width="5.7109375" style="8" customWidth="1"/>
    <col min="15869" max="15869" width="0.85546875" style="8" customWidth="1"/>
    <col min="15870" max="15870" width="8.7109375" style="8" customWidth="1"/>
    <col min="15871" max="15873" width="5.7109375" style="8" customWidth="1"/>
    <col min="15874" max="15874" width="0.85546875" style="8" customWidth="1"/>
    <col min="15875" max="15875" width="8.7109375" style="8" customWidth="1"/>
    <col min="15876" max="15878" width="5.7109375" style="8" customWidth="1"/>
    <col min="15879" max="15879" width="0.85546875" style="8" customWidth="1"/>
    <col min="15880" max="15882" width="5.7109375" style="8" customWidth="1"/>
    <col min="15883" max="16116" width="9.140625" style="8"/>
    <col min="16117" max="16117" width="18.7109375" style="8" customWidth="1"/>
    <col min="16118" max="16119" width="8.7109375" style="8" customWidth="1"/>
    <col min="16120" max="16120" width="0.85546875" style="8" customWidth="1"/>
    <col min="16121" max="16121" width="8.7109375" style="8" customWidth="1"/>
    <col min="16122" max="16124" width="5.7109375" style="8" customWidth="1"/>
    <col min="16125" max="16125" width="0.85546875" style="8" customWidth="1"/>
    <col min="16126" max="16126" width="8.7109375" style="8" customWidth="1"/>
    <col min="16127" max="16129" width="5.7109375" style="8" customWidth="1"/>
    <col min="16130" max="16130" width="0.85546875" style="8" customWidth="1"/>
    <col min="16131" max="16131" width="8.7109375" style="8" customWidth="1"/>
    <col min="16132" max="16134" width="5.7109375" style="8" customWidth="1"/>
    <col min="16135" max="16135" width="0.85546875" style="8" customWidth="1"/>
    <col min="16136" max="16138" width="5.7109375" style="8" customWidth="1"/>
    <col min="16139" max="16384" width="9.140625" style="8"/>
  </cols>
  <sheetData>
    <row r="1" spans="1:16" s="13" customFormat="1" ht="12.75" customHeight="1" x14ac:dyDescent="0.2">
      <c r="A1" s="12" t="s">
        <v>26</v>
      </c>
      <c r="B1" s="12"/>
      <c r="C1" s="12"/>
      <c r="D1" s="12"/>
      <c r="E1" s="14"/>
      <c r="F1" s="14"/>
      <c r="H1" s="14"/>
      <c r="I1" s="14"/>
      <c r="K1" s="12"/>
      <c r="L1" s="14"/>
      <c r="M1" s="14"/>
      <c r="O1" s="14"/>
      <c r="P1" s="14"/>
    </row>
    <row r="2" spans="1:16" s="13" customFormat="1" ht="12.75" customHeight="1" x14ac:dyDescent="0.2">
      <c r="A2" s="12"/>
      <c r="B2" s="12"/>
      <c r="C2" s="12"/>
      <c r="D2" s="12"/>
      <c r="E2" s="14"/>
      <c r="F2" s="14"/>
      <c r="H2" s="14"/>
      <c r="I2" s="14"/>
      <c r="K2" s="12"/>
      <c r="L2" s="14"/>
      <c r="M2" s="14"/>
      <c r="O2" s="14"/>
      <c r="P2" s="14"/>
    </row>
    <row r="3" spans="1:16" s="13" customFormat="1" ht="12.75" customHeight="1" x14ac:dyDescent="0.2">
      <c r="A3" s="24" t="s">
        <v>33</v>
      </c>
      <c r="B3" s="12"/>
      <c r="C3" s="12"/>
      <c r="D3" s="12"/>
      <c r="E3" s="14"/>
      <c r="F3" s="14"/>
      <c r="H3" s="14"/>
      <c r="I3" s="14"/>
      <c r="K3" s="12"/>
      <c r="L3" s="14"/>
      <c r="M3" s="14"/>
      <c r="O3" s="14"/>
      <c r="P3" s="14"/>
    </row>
    <row r="4" spans="1:16" s="13" customFormat="1" ht="5.0999999999999996" customHeight="1" x14ac:dyDescent="0.2">
      <c r="A4" s="15"/>
      <c r="B4" s="15"/>
      <c r="C4" s="15"/>
      <c r="D4" s="15"/>
      <c r="E4" s="16"/>
      <c r="F4" s="16"/>
      <c r="G4" s="16"/>
      <c r="H4" s="16"/>
      <c r="I4" s="16"/>
      <c r="J4" s="16"/>
      <c r="K4" s="15"/>
      <c r="L4" s="16"/>
      <c r="M4" s="16"/>
      <c r="N4" s="16"/>
      <c r="O4" s="16"/>
      <c r="P4" s="16"/>
    </row>
    <row r="5" spans="1:16" s="13" customFormat="1" ht="4.5" customHeight="1" x14ac:dyDescent="0.2">
      <c r="A5" s="12"/>
      <c r="B5" s="12"/>
      <c r="C5" s="12"/>
      <c r="D5" s="12"/>
      <c r="E5" s="14"/>
      <c r="F5" s="14"/>
      <c r="G5" s="14"/>
      <c r="H5" s="14"/>
      <c r="I5" s="14"/>
      <c r="J5" s="14"/>
      <c r="K5" s="12"/>
      <c r="L5" s="14"/>
      <c r="M5" s="14"/>
      <c r="N5" s="14"/>
      <c r="O5" s="14"/>
      <c r="P5" s="14"/>
    </row>
    <row r="6" spans="1:16" s="7" customFormat="1" ht="12.75" customHeight="1" x14ac:dyDescent="0.2">
      <c r="A6" s="17" t="s">
        <v>0</v>
      </c>
      <c r="B6" s="17" t="s">
        <v>2</v>
      </c>
      <c r="C6" s="17"/>
      <c r="D6" s="17" t="s">
        <v>1</v>
      </c>
      <c r="E6" s="18" t="s">
        <v>24</v>
      </c>
      <c r="F6" s="18" t="s">
        <v>25</v>
      </c>
      <c r="G6" s="17" t="s">
        <v>10</v>
      </c>
      <c r="H6" s="18" t="s">
        <v>24</v>
      </c>
      <c r="I6" s="18" t="s">
        <v>25</v>
      </c>
      <c r="J6" s="19"/>
      <c r="K6" s="17" t="s">
        <v>1</v>
      </c>
      <c r="L6" s="18" t="s">
        <v>24</v>
      </c>
      <c r="M6" s="18" t="s">
        <v>25</v>
      </c>
      <c r="N6" s="17" t="s">
        <v>10</v>
      </c>
      <c r="O6" s="18" t="s">
        <v>24</v>
      </c>
      <c r="P6" s="18" t="s">
        <v>25</v>
      </c>
    </row>
    <row r="7" spans="1:16" s="7" customFormat="1" ht="6" customHeight="1" x14ac:dyDescent="0.2">
      <c r="A7" s="9"/>
      <c r="B7" s="9"/>
      <c r="C7" s="9"/>
      <c r="D7" s="9"/>
      <c r="E7" s="21"/>
      <c r="F7" s="21"/>
      <c r="G7" s="20"/>
      <c r="H7" s="21"/>
      <c r="I7" s="21"/>
      <c r="J7" s="20"/>
      <c r="K7" s="9"/>
      <c r="L7" s="21"/>
      <c r="M7" s="21"/>
      <c r="N7" s="20"/>
      <c r="O7" s="21"/>
      <c r="P7" s="21"/>
    </row>
    <row r="8" spans="1:16" s="7" customFormat="1" ht="5.0999999999999996" customHeight="1" x14ac:dyDescent="0.2">
      <c r="A8" s="10"/>
      <c r="B8" s="10"/>
      <c r="C8" s="10"/>
      <c r="D8" s="10"/>
      <c r="E8" s="23"/>
      <c r="F8" s="23"/>
      <c r="G8" s="22"/>
      <c r="H8" s="23"/>
      <c r="I8" s="23"/>
      <c r="J8" s="22"/>
      <c r="K8" s="10"/>
      <c r="L8" s="23"/>
      <c r="M8" s="23"/>
      <c r="N8" s="22"/>
      <c r="O8" s="23"/>
      <c r="P8" s="23"/>
    </row>
    <row r="9" spans="1:16" s="7" customFormat="1" x14ac:dyDescent="0.2">
      <c r="A9" s="48"/>
      <c r="B9" s="48"/>
      <c r="C9" s="49"/>
      <c r="D9" s="48"/>
      <c r="E9" s="50">
        <f t="shared" ref="E9:E28" si="0">G9*H9</f>
        <v>0</v>
      </c>
      <c r="F9" s="50" t="e">
        <f t="shared" ref="F9:F28" si="1">(G9-1)*(I9^2)+G9*(H$31-H9)^2</f>
        <v>#VALUE!</v>
      </c>
      <c r="G9" s="48"/>
      <c r="H9" s="50"/>
      <c r="I9" s="50"/>
      <c r="J9" s="51"/>
      <c r="K9" s="48"/>
      <c r="L9" s="50">
        <f t="shared" ref="L9:L28" si="2">N9*O9</f>
        <v>0</v>
      </c>
      <c r="M9" s="50" t="e">
        <f t="shared" ref="M9:M28" si="3">(N9-1)*(P9^2)+N9*(O$31-O9)^2</f>
        <v>#VALUE!</v>
      </c>
      <c r="N9" s="48"/>
      <c r="O9" s="50"/>
      <c r="P9" s="50"/>
    </row>
    <row r="10" spans="1:16" s="7" customFormat="1" x14ac:dyDescent="0.2">
      <c r="A10" s="52"/>
      <c r="B10" s="52"/>
      <c r="C10" s="53"/>
      <c r="D10" s="52"/>
      <c r="E10" s="54">
        <f t="shared" si="0"/>
        <v>0</v>
      </c>
      <c r="F10" s="54" t="e">
        <f t="shared" si="1"/>
        <v>#VALUE!</v>
      </c>
      <c r="G10" s="52"/>
      <c r="H10" s="54"/>
      <c r="I10" s="54"/>
      <c r="J10" s="55"/>
      <c r="K10" s="52"/>
      <c r="L10" s="54">
        <f t="shared" si="2"/>
        <v>0</v>
      </c>
      <c r="M10" s="54" t="e">
        <f t="shared" si="3"/>
        <v>#VALUE!</v>
      </c>
      <c r="N10" s="52"/>
      <c r="O10" s="54"/>
      <c r="P10" s="54"/>
    </row>
    <row r="11" spans="1:16" x14ac:dyDescent="0.2">
      <c r="A11" s="52"/>
      <c r="B11" s="52"/>
      <c r="C11" s="53"/>
      <c r="D11" s="52"/>
      <c r="E11" s="54">
        <f t="shared" si="0"/>
        <v>0</v>
      </c>
      <c r="F11" s="54" t="e">
        <f t="shared" si="1"/>
        <v>#VALUE!</v>
      </c>
      <c r="G11" s="52"/>
      <c r="H11" s="54"/>
      <c r="I11" s="54"/>
      <c r="J11" s="56"/>
      <c r="K11" s="52"/>
      <c r="L11" s="54">
        <f t="shared" si="2"/>
        <v>0</v>
      </c>
      <c r="M11" s="54" t="e">
        <f t="shared" si="3"/>
        <v>#VALUE!</v>
      </c>
      <c r="N11" s="52"/>
      <c r="O11" s="54"/>
      <c r="P11" s="54"/>
    </row>
    <row r="12" spans="1:16" x14ac:dyDescent="0.2">
      <c r="A12" s="52"/>
      <c r="B12" s="52"/>
      <c r="C12" s="53"/>
      <c r="D12" s="52"/>
      <c r="E12" s="54">
        <f t="shared" si="0"/>
        <v>0</v>
      </c>
      <c r="F12" s="54" t="e">
        <f t="shared" si="1"/>
        <v>#VALUE!</v>
      </c>
      <c r="G12" s="52"/>
      <c r="H12" s="54"/>
      <c r="I12" s="54"/>
      <c r="J12" s="56"/>
      <c r="K12" s="52"/>
      <c r="L12" s="54">
        <f t="shared" si="2"/>
        <v>0</v>
      </c>
      <c r="M12" s="54" t="e">
        <f t="shared" si="3"/>
        <v>#VALUE!</v>
      </c>
      <c r="N12" s="52"/>
      <c r="O12" s="54"/>
      <c r="P12" s="54"/>
    </row>
    <row r="13" spans="1:16" x14ac:dyDescent="0.2">
      <c r="A13" s="52"/>
      <c r="B13" s="52"/>
      <c r="C13" s="53"/>
      <c r="D13" s="52"/>
      <c r="E13" s="54">
        <f t="shared" si="0"/>
        <v>0</v>
      </c>
      <c r="F13" s="54" t="e">
        <f t="shared" si="1"/>
        <v>#VALUE!</v>
      </c>
      <c r="G13" s="52"/>
      <c r="H13" s="54"/>
      <c r="I13" s="54"/>
      <c r="J13" s="56"/>
      <c r="K13" s="52"/>
      <c r="L13" s="54">
        <f t="shared" si="2"/>
        <v>0</v>
      </c>
      <c r="M13" s="54" t="e">
        <f t="shared" si="3"/>
        <v>#VALUE!</v>
      </c>
      <c r="N13" s="52"/>
      <c r="O13" s="54"/>
      <c r="P13" s="54"/>
    </row>
    <row r="14" spans="1:16" x14ac:dyDescent="0.2">
      <c r="A14" s="52"/>
      <c r="B14" s="52"/>
      <c r="C14" s="53"/>
      <c r="D14" s="52"/>
      <c r="E14" s="54">
        <f t="shared" si="0"/>
        <v>0</v>
      </c>
      <c r="F14" s="54" t="e">
        <f t="shared" si="1"/>
        <v>#VALUE!</v>
      </c>
      <c r="G14" s="52"/>
      <c r="H14" s="54"/>
      <c r="I14" s="54"/>
      <c r="J14" s="56"/>
      <c r="K14" s="52"/>
      <c r="L14" s="54">
        <f t="shared" si="2"/>
        <v>0</v>
      </c>
      <c r="M14" s="54" t="e">
        <f t="shared" si="3"/>
        <v>#VALUE!</v>
      </c>
      <c r="N14" s="52"/>
      <c r="O14" s="54"/>
      <c r="P14" s="54"/>
    </row>
    <row r="15" spans="1:16" x14ac:dyDescent="0.2">
      <c r="A15" s="52"/>
      <c r="B15" s="52"/>
      <c r="C15" s="53"/>
      <c r="D15" s="52"/>
      <c r="E15" s="54">
        <f t="shared" si="0"/>
        <v>0</v>
      </c>
      <c r="F15" s="54" t="e">
        <f t="shared" si="1"/>
        <v>#VALUE!</v>
      </c>
      <c r="G15" s="52"/>
      <c r="H15" s="54"/>
      <c r="I15" s="54"/>
      <c r="J15" s="56"/>
      <c r="K15" s="52"/>
      <c r="L15" s="54">
        <f t="shared" si="2"/>
        <v>0</v>
      </c>
      <c r="M15" s="54" t="e">
        <f t="shared" si="3"/>
        <v>#VALUE!</v>
      </c>
      <c r="N15" s="52"/>
      <c r="O15" s="54"/>
      <c r="P15" s="54"/>
    </row>
    <row r="16" spans="1:16" x14ac:dyDescent="0.2">
      <c r="A16" s="52"/>
      <c r="B16" s="52"/>
      <c r="C16" s="53"/>
      <c r="D16" s="52"/>
      <c r="E16" s="54">
        <f t="shared" si="0"/>
        <v>0</v>
      </c>
      <c r="F16" s="54" t="e">
        <f t="shared" si="1"/>
        <v>#VALUE!</v>
      </c>
      <c r="G16" s="52"/>
      <c r="H16" s="54"/>
      <c r="I16" s="54"/>
      <c r="J16" s="56"/>
      <c r="K16" s="52"/>
      <c r="L16" s="54">
        <f t="shared" si="2"/>
        <v>0</v>
      </c>
      <c r="M16" s="54" t="e">
        <f t="shared" si="3"/>
        <v>#VALUE!</v>
      </c>
      <c r="N16" s="52"/>
      <c r="O16" s="54"/>
      <c r="P16" s="54"/>
    </row>
    <row r="17" spans="1:16" x14ac:dyDescent="0.2">
      <c r="A17" s="52"/>
      <c r="B17" s="52"/>
      <c r="C17" s="53"/>
      <c r="D17" s="52"/>
      <c r="E17" s="54">
        <f t="shared" si="0"/>
        <v>0</v>
      </c>
      <c r="F17" s="54" t="e">
        <f t="shared" si="1"/>
        <v>#VALUE!</v>
      </c>
      <c r="G17" s="52"/>
      <c r="H17" s="54"/>
      <c r="I17" s="54"/>
      <c r="J17" s="56"/>
      <c r="K17" s="52"/>
      <c r="L17" s="54">
        <f t="shared" si="2"/>
        <v>0</v>
      </c>
      <c r="M17" s="54" t="e">
        <f t="shared" si="3"/>
        <v>#VALUE!</v>
      </c>
      <c r="N17" s="52"/>
      <c r="O17" s="54"/>
      <c r="P17" s="54"/>
    </row>
    <row r="18" spans="1:16" x14ac:dyDescent="0.2">
      <c r="A18" s="52"/>
      <c r="B18" s="52"/>
      <c r="C18" s="53"/>
      <c r="D18" s="52"/>
      <c r="E18" s="54">
        <f t="shared" si="0"/>
        <v>0</v>
      </c>
      <c r="F18" s="54" t="e">
        <f t="shared" si="1"/>
        <v>#VALUE!</v>
      </c>
      <c r="G18" s="52"/>
      <c r="H18" s="54"/>
      <c r="I18" s="54"/>
      <c r="J18" s="56"/>
      <c r="K18" s="52"/>
      <c r="L18" s="54">
        <f t="shared" si="2"/>
        <v>0</v>
      </c>
      <c r="M18" s="54" t="e">
        <f t="shared" si="3"/>
        <v>#VALUE!</v>
      </c>
      <c r="N18" s="52"/>
      <c r="O18" s="54"/>
      <c r="P18" s="54"/>
    </row>
    <row r="19" spans="1:16" x14ac:dyDescent="0.2">
      <c r="A19" s="52"/>
      <c r="B19" s="52"/>
      <c r="C19" s="53"/>
      <c r="D19" s="52"/>
      <c r="E19" s="54">
        <f t="shared" si="0"/>
        <v>0</v>
      </c>
      <c r="F19" s="54" t="e">
        <f t="shared" si="1"/>
        <v>#VALUE!</v>
      </c>
      <c r="G19" s="52"/>
      <c r="H19" s="54"/>
      <c r="I19" s="54"/>
      <c r="J19" s="56"/>
      <c r="K19" s="52"/>
      <c r="L19" s="54">
        <f t="shared" si="2"/>
        <v>0</v>
      </c>
      <c r="M19" s="54" t="e">
        <f t="shared" si="3"/>
        <v>#VALUE!</v>
      </c>
      <c r="N19" s="52"/>
      <c r="O19" s="54"/>
      <c r="P19" s="54"/>
    </row>
    <row r="20" spans="1:16" x14ac:dyDescent="0.2">
      <c r="A20" s="52"/>
      <c r="B20" s="52"/>
      <c r="C20" s="53"/>
      <c r="D20" s="52"/>
      <c r="E20" s="54">
        <f t="shared" si="0"/>
        <v>0</v>
      </c>
      <c r="F20" s="54" t="e">
        <f t="shared" si="1"/>
        <v>#VALUE!</v>
      </c>
      <c r="G20" s="52"/>
      <c r="H20" s="54"/>
      <c r="I20" s="54"/>
      <c r="J20" s="56"/>
      <c r="K20" s="52"/>
      <c r="L20" s="54">
        <f t="shared" si="2"/>
        <v>0</v>
      </c>
      <c r="M20" s="54" t="e">
        <f t="shared" si="3"/>
        <v>#VALUE!</v>
      </c>
      <c r="N20" s="52"/>
      <c r="O20" s="54"/>
      <c r="P20" s="54"/>
    </row>
    <row r="21" spans="1:16" x14ac:dyDescent="0.2">
      <c r="A21" s="52"/>
      <c r="B21" s="52"/>
      <c r="C21" s="53"/>
      <c r="D21" s="52"/>
      <c r="E21" s="54">
        <f t="shared" si="0"/>
        <v>0</v>
      </c>
      <c r="F21" s="54" t="e">
        <f t="shared" si="1"/>
        <v>#VALUE!</v>
      </c>
      <c r="G21" s="52"/>
      <c r="H21" s="54"/>
      <c r="I21" s="54"/>
      <c r="J21" s="56"/>
      <c r="K21" s="52"/>
      <c r="L21" s="54">
        <f t="shared" si="2"/>
        <v>0</v>
      </c>
      <c r="M21" s="54" t="e">
        <f t="shared" si="3"/>
        <v>#VALUE!</v>
      </c>
      <c r="N21" s="52"/>
      <c r="O21" s="54"/>
      <c r="P21" s="54"/>
    </row>
    <row r="22" spans="1:16" x14ac:dyDescent="0.2">
      <c r="A22" s="52"/>
      <c r="B22" s="52"/>
      <c r="C22" s="53"/>
      <c r="D22" s="52"/>
      <c r="E22" s="54">
        <f t="shared" si="0"/>
        <v>0</v>
      </c>
      <c r="F22" s="54" t="e">
        <f t="shared" si="1"/>
        <v>#VALUE!</v>
      </c>
      <c r="G22" s="52"/>
      <c r="H22" s="54"/>
      <c r="I22" s="54"/>
      <c r="J22" s="56"/>
      <c r="K22" s="52"/>
      <c r="L22" s="54">
        <f t="shared" si="2"/>
        <v>0</v>
      </c>
      <c r="M22" s="54" t="e">
        <f t="shared" si="3"/>
        <v>#VALUE!</v>
      </c>
      <c r="N22" s="52"/>
      <c r="O22" s="54"/>
      <c r="P22" s="54"/>
    </row>
    <row r="23" spans="1:16" x14ac:dyDescent="0.2">
      <c r="A23" s="52"/>
      <c r="B23" s="52"/>
      <c r="C23" s="53"/>
      <c r="D23" s="52"/>
      <c r="E23" s="54">
        <f t="shared" si="0"/>
        <v>0</v>
      </c>
      <c r="F23" s="54" t="e">
        <f t="shared" si="1"/>
        <v>#VALUE!</v>
      </c>
      <c r="G23" s="52"/>
      <c r="H23" s="54"/>
      <c r="I23" s="54"/>
      <c r="J23" s="56"/>
      <c r="K23" s="52"/>
      <c r="L23" s="54">
        <f t="shared" si="2"/>
        <v>0</v>
      </c>
      <c r="M23" s="54" t="e">
        <f t="shared" si="3"/>
        <v>#VALUE!</v>
      </c>
      <c r="N23" s="52"/>
      <c r="O23" s="54"/>
      <c r="P23" s="54"/>
    </row>
    <row r="24" spans="1:16" x14ac:dyDescent="0.2">
      <c r="A24" s="52"/>
      <c r="B24" s="52"/>
      <c r="C24" s="53"/>
      <c r="D24" s="52"/>
      <c r="E24" s="54">
        <f t="shared" si="0"/>
        <v>0</v>
      </c>
      <c r="F24" s="54" t="e">
        <f t="shared" si="1"/>
        <v>#VALUE!</v>
      </c>
      <c r="G24" s="52"/>
      <c r="H24" s="54"/>
      <c r="I24" s="54"/>
      <c r="J24" s="56"/>
      <c r="K24" s="52"/>
      <c r="L24" s="54">
        <f t="shared" si="2"/>
        <v>0</v>
      </c>
      <c r="M24" s="54" t="e">
        <f t="shared" si="3"/>
        <v>#VALUE!</v>
      </c>
      <c r="N24" s="52"/>
      <c r="O24" s="54"/>
      <c r="P24" s="54"/>
    </row>
    <row r="25" spans="1:16" x14ac:dyDescent="0.2">
      <c r="A25" s="52"/>
      <c r="B25" s="52"/>
      <c r="C25" s="53"/>
      <c r="D25" s="52"/>
      <c r="E25" s="54">
        <f t="shared" si="0"/>
        <v>0</v>
      </c>
      <c r="F25" s="54" t="e">
        <f t="shared" si="1"/>
        <v>#VALUE!</v>
      </c>
      <c r="G25" s="52"/>
      <c r="H25" s="54"/>
      <c r="I25" s="54"/>
      <c r="J25" s="56"/>
      <c r="K25" s="52"/>
      <c r="L25" s="54">
        <f t="shared" si="2"/>
        <v>0</v>
      </c>
      <c r="M25" s="54" t="e">
        <f t="shared" si="3"/>
        <v>#VALUE!</v>
      </c>
      <c r="N25" s="52"/>
      <c r="O25" s="54"/>
      <c r="P25" s="54"/>
    </row>
    <row r="26" spans="1:16" x14ac:dyDescent="0.2">
      <c r="A26" s="52"/>
      <c r="B26" s="52"/>
      <c r="C26" s="53"/>
      <c r="D26" s="52"/>
      <c r="E26" s="54">
        <f t="shared" si="0"/>
        <v>0</v>
      </c>
      <c r="F26" s="54" t="e">
        <f t="shared" si="1"/>
        <v>#VALUE!</v>
      </c>
      <c r="G26" s="52"/>
      <c r="H26" s="54"/>
      <c r="I26" s="54"/>
      <c r="J26" s="56"/>
      <c r="K26" s="52"/>
      <c r="L26" s="54">
        <f t="shared" si="2"/>
        <v>0</v>
      </c>
      <c r="M26" s="54" t="e">
        <f t="shared" si="3"/>
        <v>#VALUE!</v>
      </c>
      <c r="N26" s="52"/>
      <c r="O26" s="54"/>
      <c r="P26" s="54"/>
    </row>
    <row r="27" spans="1:16" x14ac:dyDescent="0.2">
      <c r="A27" s="52"/>
      <c r="B27" s="52"/>
      <c r="C27" s="53"/>
      <c r="D27" s="52"/>
      <c r="E27" s="54">
        <f t="shared" si="0"/>
        <v>0</v>
      </c>
      <c r="F27" s="54" t="e">
        <f t="shared" si="1"/>
        <v>#VALUE!</v>
      </c>
      <c r="G27" s="52"/>
      <c r="H27" s="54"/>
      <c r="I27" s="54"/>
      <c r="J27" s="56"/>
      <c r="K27" s="52"/>
      <c r="L27" s="54">
        <f t="shared" si="2"/>
        <v>0</v>
      </c>
      <c r="M27" s="54" t="e">
        <f t="shared" si="3"/>
        <v>#VALUE!</v>
      </c>
      <c r="N27" s="52"/>
      <c r="O27" s="54"/>
      <c r="P27" s="54"/>
    </row>
    <row r="28" spans="1:16" x14ac:dyDescent="0.2">
      <c r="A28" s="57"/>
      <c r="B28" s="57"/>
      <c r="C28" s="58"/>
      <c r="D28" s="57"/>
      <c r="E28" s="59">
        <f t="shared" si="0"/>
        <v>0</v>
      </c>
      <c r="F28" s="59" t="e">
        <f t="shared" si="1"/>
        <v>#VALUE!</v>
      </c>
      <c r="G28" s="57"/>
      <c r="H28" s="59"/>
      <c r="I28" s="59"/>
      <c r="J28" s="60"/>
      <c r="K28" s="57"/>
      <c r="L28" s="59">
        <f t="shared" si="2"/>
        <v>0</v>
      </c>
      <c r="M28" s="59" t="e">
        <f t="shared" si="3"/>
        <v>#VALUE!</v>
      </c>
      <c r="N28" s="57"/>
      <c r="O28" s="59"/>
      <c r="P28" s="59"/>
    </row>
    <row r="29" spans="1:16" s="7" customFormat="1" ht="6" customHeight="1" x14ac:dyDescent="0.2">
      <c r="A29" s="9"/>
      <c r="B29" s="9"/>
      <c r="C29" s="9"/>
      <c r="D29" s="9"/>
      <c r="E29" s="21"/>
      <c r="F29" s="21"/>
      <c r="G29" s="20"/>
      <c r="H29" s="21"/>
      <c r="I29" s="21"/>
      <c r="J29" s="20"/>
      <c r="K29" s="9"/>
      <c r="L29" s="21"/>
      <c r="M29" s="21"/>
      <c r="N29" s="20"/>
      <c r="O29" s="21"/>
      <c r="P29" s="21"/>
    </row>
    <row r="30" spans="1:16" s="7" customFormat="1" ht="5.0999999999999996" customHeight="1" x14ac:dyDescent="0.2">
      <c r="A30" s="10"/>
      <c r="B30" s="10"/>
      <c r="C30" s="10"/>
      <c r="D30" s="10"/>
      <c r="E30" s="23"/>
      <c r="F30" s="23"/>
      <c r="G30" s="22"/>
      <c r="H30" s="23"/>
      <c r="I30" s="23"/>
      <c r="J30" s="22"/>
      <c r="K30" s="10"/>
      <c r="L30" s="23"/>
      <c r="M30" s="23"/>
      <c r="N30" s="22"/>
      <c r="O30" s="23"/>
      <c r="P30" s="23"/>
    </row>
    <row r="31" spans="1:16" x14ac:dyDescent="0.2">
      <c r="G31" s="31" t="str">
        <f>IF(G9="","",SUM(G9:G28))</f>
        <v/>
      </c>
      <c r="H31" s="30" t="str">
        <f>IF(G31="","",SUM(E9:E28)/G31)</f>
        <v/>
      </c>
      <c r="I31" s="30" t="str">
        <f>IF(G31="","",SQRT(SUM(F9:F28)/(G31-1)))</f>
        <v/>
      </c>
      <c r="N31" s="31" t="str">
        <f>IF(N9="","",SUM(N9:N28))</f>
        <v/>
      </c>
      <c r="O31" s="30" t="str">
        <f>IF(N31="","",SUM(L9:L28)/N31)</f>
        <v/>
      </c>
      <c r="P31" s="30" t="str">
        <f>IF(N31="","",SQRT(SUM(M9:M28)/(N31-1)))</f>
        <v/>
      </c>
    </row>
  </sheetData>
  <customSheetViews>
    <customSheetView guid="{90D81337-4A3E-42A8-86DD-53769237ED1E}" hiddenColumns="1">
      <selection activeCell="P9" sqref="P9"/>
      <pageMargins left="0.5" right="0.5" top="1" bottom="1" header="0.5" footer="0.5"/>
      <printOptions horizontalCentered="1"/>
      <pageSetup scale="75" orientation="landscape" r:id="rId1"/>
      <headerFooter alignWithMargins="0">
        <oddFooter>&amp;L&amp;"-,Regular"&amp;F&amp;C&amp;"-,Regular"Page &amp;P of &amp;N&amp;R&amp;"-,Regular"&amp;D</oddFooter>
      </headerFooter>
    </customSheetView>
    <customSheetView guid="{62DB6109-CAC5-447A-A8AE-BE0985497732}" hiddenColumns="1">
      <selection activeCell="P9" sqref="P9"/>
      <pageMargins left="0.5" right="0.5" top="1" bottom="1" header="0.5" footer="0.5"/>
      <printOptions horizontalCentered="1"/>
      <pageSetup scale="75" orientation="landscape" r:id="rId2"/>
      <headerFooter alignWithMargins="0">
        <oddFooter>&amp;L&amp;"-,Regular"&amp;F&amp;C&amp;"-,Regular"Page &amp;P of &amp;N&amp;R&amp;"-,Regular"&amp;D</oddFooter>
      </headerFooter>
    </customSheetView>
  </customSheetViews>
  <printOptions horizontalCentered="1"/>
  <pageMargins left="0.5" right="0.5" top="1" bottom="1" header="0.5" footer="0.5"/>
  <pageSetup scale="75" orientation="landscape" r:id="rId3"/>
  <headerFooter alignWithMargins="0">
    <oddFooter>&amp;L&amp;"-,Regular"&amp;F
&amp;A&amp;C&amp;"-,Regular"Page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1:C1005"/>
  <sheetViews>
    <sheetView workbookViewId="0">
      <selection activeCell="A5" sqref="A5"/>
    </sheetView>
  </sheetViews>
  <sheetFormatPr defaultRowHeight="12.75" x14ac:dyDescent="0.2"/>
  <cols>
    <col min="1" max="3" width="10.7109375" customWidth="1"/>
  </cols>
  <sheetData>
    <row r="1" spans="1:3" x14ac:dyDescent="0.2">
      <c r="A1" s="6" t="s">
        <v>29</v>
      </c>
      <c r="B1" s="1"/>
      <c r="C1" s="1"/>
    </row>
    <row r="2" spans="1:3" x14ac:dyDescent="0.2">
      <c r="A2" s="8" t="s">
        <v>22</v>
      </c>
      <c r="B2" s="1"/>
      <c r="C2" s="1"/>
    </row>
    <row r="3" spans="1:3" x14ac:dyDescent="0.2">
      <c r="A3" s="8" t="s">
        <v>23</v>
      </c>
      <c r="B3" s="1"/>
      <c r="C3" s="1"/>
    </row>
    <row r="4" spans="1:3" x14ac:dyDescent="0.2">
      <c r="A4" s="1" t="e">
        <f>Data!#REF!</f>
        <v>#REF!</v>
      </c>
      <c r="B4" s="34" t="s">
        <v>22</v>
      </c>
      <c r="C4" s="34" t="s">
        <v>23</v>
      </c>
    </row>
    <row r="5" spans="1:3" x14ac:dyDescent="0.2">
      <c r="A5" s="33">
        <v>0</v>
      </c>
      <c r="B5" s="33">
        <v>5.7000000000000002E-2</v>
      </c>
      <c r="C5" s="33">
        <v>0.1</v>
      </c>
    </row>
    <row r="6" spans="1:3" x14ac:dyDescent="0.2">
      <c r="A6" s="33">
        <v>1E-3</v>
      </c>
      <c r="B6" s="33">
        <v>5.7000000000000002E-2</v>
      </c>
      <c r="C6" s="33">
        <v>0.1</v>
      </c>
    </row>
    <row r="7" spans="1:3" x14ac:dyDescent="0.2">
      <c r="A7" s="33">
        <v>2E-3</v>
      </c>
      <c r="B7" s="33">
        <v>5.7000000000000002E-2</v>
      </c>
      <c r="C7" s="33">
        <v>0.1</v>
      </c>
    </row>
    <row r="8" spans="1:3" x14ac:dyDescent="0.2">
      <c r="A8" s="33">
        <v>3.0000000000000005E-3</v>
      </c>
      <c r="B8" s="33">
        <v>5.7000000000000002E-2</v>
      </c>
      <c r="C8" s="33">
        <v>0.1</v>
      </c>
    </row>
    <row r="9" spans="1:3" x14ac:dyDescent="0.2">
      <c r="A9" s="33">
        <v>4.0000000000000001E-3</v>
      </c>
      <c r="B9" s="33">
        <v>5.7000000000000002E-2</v>
      </c>
      <c r="C9" s="33">
        <v>0.1</v>
      </c>
    </row>
    <row r="10" spans="1:3" x14ac:dyDescent="0.2">
      <c r="A10" s="33">
        <v>5.0000000000000001E-3</v>
      </c>
      <c r="B10" s="33">
        <v>5.7000000000000002E-2</v>
      </c>
      <c r="C10" s="33">
        <v>0.1</v>
      </c>
    </row>
    <row r="11" spans="1:3" x14ac:dyDescent="0.2">
      <c r="A11" s="33">
        <v>6.0000000000000001E-3</v>
      </c>
      <c r="B11" s="33">
        <v>5.7000000000000002E-2</v>
      </c>
      <c r="C11" s="33">
        <v>0.1</v>
      </c>
    </row>
    <row r="12" spans="1:3" x14ac:dyDescent="0.2">
      <c r="A12" s="33">
        <v>6.9999999999999993E-3</v>
      </c>
      <c r="B12" s="33">
        <v>5.7000000000000002E-2</v>
      </c>
      <c r="C12" s="33">
        <v>0.1</v>
      </c>
    </row>
    <row r="13" spans="1:3" x14ac:dyDescent="0.2">
      <c r="A13" s="33">
        <v>8.0000000000000002E-3</v>
      </c>
      <c r="B13" s="33">
        <v>5.7999999999999996E-2</v>
      </c>
      <c r="C13" s="33">
        <v>0.1</v>
      </c>
    </row>
    <row r="14" spans="1:3" x14ac:dyDescent="0.2">
      <c r="A14" s="33">
        <v>8.9999999999999993E-3</v>
      </c>
      <c r="B14" s="33">
        <v>5.7999999999999996E-2</v>
      </c>
      <c r="C14" s="33">
        <v>0.1</v>
      </c>
    </row>
    <row r="15" spans="1:3" x14ac:dyDescent="0.2">
      <c r="A15" s="33">
        <v>9.9999999999999985E-3</v>
      </c>
      <c r="B15" s="33">
        <v>5.7999999999999996E-2</v>
      </c>
      <c r="C15" s="33">
        <v>0.10099999999999999</v>
      </c>
    </row>
    <row r="16" spans="1:3" x14ac:dyDescent="0.2">
      <c r="A16" s="33">
        <v>1.0999999999999999E-2</v>
      </c>
      <c r="B16" s="33">
        <v>5.7999999999999996E-2</v>
      </c>
      <c r="C16" s="33">
        <v>0.10099999999999999</v>
      </c>
    </row>
    <row r="17" spans="1:3" x14ac:dyDescent="0.2">
      <c r="A17" s="33">
        <v>1.2E-2</v>
      </c>
      <c r="B17" s="33">
        <v>5.7999999999999996E-2</v>
      </c>
      <c r="C17" s="33">
        <v>0.10099999999999999</v>
      </c>
    </row>
    <row r="18" spans="1:3" x14ac:dyDescent="0.2">
      <c r="A18" s="33">
        <v>1.3000000000000001E-2</v>
      </c>
      <c r="B18" s="33">
        <v>5.7999999999999996E-2</v>
      </c>
      <c r="C18" s="33">
        <v>0.10099999999999999</v>
      </c>
    </row>
    <row r="19" spans="1:3" x14ac:dyDescent="0.2">
      <c r="A19" s="33">
        <v>1.4000000000000002E-2</v>
      </c>
      <c r="B19" s="33">
        <v>5.7999999999999996E-2</v>
      </c>
      <c r="C19" s="33">
        <v>0.10099999999999999</v>
      </c>
    </row>
    <row r="20" spans="1:3" x14ac:dyDescent="0.2">
      <c r="A20" s="33">
        <v>1.5000000000000003E-2</v>
      </c>
      <c r="B20" s="33">
        <v>5.7999999999999996E-2</v>
      </c>
      <c r="C20" s="33">
        <v>0.10099999999999999</v>
      </c>
    </row>
    <row r="21" spans="1:3" x14ac:dyDescent="0.2">
      <c r="A21" s="33">
        <v>1.6000000000000004E-2</v>
      </c>
      <c r="B21" s="33">
        <v>5.7999999999999996E-2</v>
      </c>
      <c r="C21" s="33">
        <v>0.10099999999999999</v>
      </c>
    </row>
    <row r="22" spans="1:3" x14ac:dyDescent="0.2">
      <c r="A22" s="33">
        <v>1.7000000000000005E-2</v>
      </c>
      <c r="B22" s="33">
        <v>5.7999999999999996E-2</v>
      </c>
      <c r="C22" s="33">
        <v>0.10099999999999999</v>
      </c>
    </row>
    <row r="23" spans="1:3" x14ac:dyDescent="0.2">
      <c r="A23" s="33">
        <v>1.8000000000000006E-2</v>
      </c>
      <c r="B23" s="33">
        <v>5.7999999999999996E-2</v>
      </c>
      <c r="C23" s="33">
        <v>0.10099999999999999</v>
      </c>
    </row>
    <row r="24" spans="1:3" x14ac:dyDescent="0.2">
      <c r="A24" s="33">
        <v>1.9000000000000006E-2</v>
      </c>
      <c r="B24" s="33">
        <v>5.7999999999999996E-2</v>
      </c>
      <c r="C24" s="33">
        <v>0.10199999999999999</v>
      </c>
    </row>
    <row r="25" spans="1:3" x14ac:dyDescent="0.2">
      <c r="A25" s="33">
        <v>2.0000000000000004E-2</v>
      </c>
      <c r="B25" s="33">
        <v>5.9000000000000004E-2</v>
      </c>
      <c r="C25" s="33">
        <v>0.10199999999999999</v>
      </c>
    </row>
    <row r="26" spans="1:3" x14ac:dyDescent="0.2">
      <c r="A26" s="33">
        <v>2.1000000000000005E-2</v>
      </c>
      <c r="B26" s="33">
        <v>5.9000000000000004E-2</v>
      </c>
      <c r="C26" s="33">
        <v>0.10199999999999999</v>
      </c>
    </row>
    <row r="27" spans="1:3" x14ac:dyDescent="0.2">
      <c r="A27" s="33">
        <v>2.2000000000000006E-2</v>
      </c>
      <c r="B27" s="33">
        <v>5.9000000000000004E-2</v>
      </c>
      <c r="C27" s="33">
        <v>0.10199999999999999</v>
      </c>
    </row>
    <row r="28" spans="1:3" x14ac:dyDescent="0.2">
      <c r="A28" s="33">
        <v>2.3000000000000007E-2</v>
      </c>
      <c r="B28" s="33">
        <v>5.9000000000000004E-2</v>
      </c>
      <c r="C28" s="33">
        <v>0.10199999999999999</v>
      </c>
    </row>
    <row r="29" spans="1:3" x14ac:dyDescent="0.2">
      <c r="A29" s="33">
        <v>2.4000000000000007E-2</v>
      </c>
      <c r="B29" s="33">
        <v>5.9000000000000004E-2</v>
      </c>
      <c r="C29" s="33">
        <v>0.10199999999999999</v>
      </c>
    </row>
    <row r="30" spans="1:3" x14ac:dyDescent="0.2">
      <c r="A30" s="33">
        <v>2.5000000000000008E-2</v>
      </c>
      <c r="B30" s="33">
        <v>5.9000000000000004E-2</v>
      </c>
      <c r="C30" s="33">
        <v>0.10199999999999999</v>
      </c>
    </row>
    <row r="31" spans="1:3" x14ac:dyDescent="0.2">
      <c r="A31" s="33">
        <v>2.6000000000000009E-2</v>
      </c>
      <c r="B31" s="33">
        <v>5.9000000000000004E-2</v>
      </c>
      <c r="C31" s="33">
        <v>0.10199999999999999</v>
      </c>
    </row>
    <row r="32" spans="1:3" x14ac:dyDescent="0.2">
      <c r="A32" s="33">
        <v>2.700000000000001E-2</v>
      </c>
      <c r="B32" s="33">
        <v>5.9000000000000004E-2</v>
      </c>
      <c r="C32" s="33">
        <v>0.10199999999999999</v>
      </c>
    </row>
    <row r="33" spans="1:3" x14ac:dyDescent="0.2">
      <c r="A33" s="33">
        <v>2.8000000000000011E-2</v>
      </c>
      <c r="B33" s="33">
        <v>5.9000000000000004E-2</v>
      </c>
      <c r="C33" s="33">
        <v>0.10300000000000001</v>
      </c>
    </row>
    <row r="34" spans="1:3" x14ac:dyDescent="0.2">
      <c r="A34" s="33">
        <v>2.9000000000000012E-2</v>
      </c>
      <c r="B34" s="33">
        <v>5.9000000000000004E-2</v>
      </c>
      <c r="C34" s="33">
        <v>0.10300000000000001</v>
      </c>
    </row>
    <row r="35" spans="1:3" x14ac:dyDescent="0.2">
      <c r="A35" s="33">
        <v>3.0000000000000013E-2</v>
      </c>
      <c r="B35" s="33">
        <v>5.9000000000000004E-2</v>
      </c>
      <c r="C35" s="33">
        <v>0.10300000000000001</v>
      </c>
    </row>
    <row r="36" spans="1:3" x14ac:dyDescent="0.2">
      <c r="A36" s="33">
        <v>3.1000000000000014E-2</v>
      </c>
      <c r="B36" s="33">
        <v>5.9000000000000004E-2</v>
      </c>
      <c r="C36" s="33">
        <v>0.10300000000000001</v>
      </c>
    </row>
    <row r="37" spans="1:3" x14ac:dyDescent="0.2">
      <c r="A37" s="33">
        <v>3.2000000000000015E-2</v>
      </c>
      <c r="B37" s="33">
        <v>5.9000000000000004E-2</v>
      </c>
      <c r="C37" s="33">
        <v>0.10300000000000001</v>
      </c>
    </row>
    <row r="38" spans="1:3" x14ac:dyDescent="0.2">
      <c r="A38" s="33">
        <v>3.3000000000000015E-2</v>
      </c>
      <c r="B38" s="33">
        <v>5.9000000000000004E-2</v>
      </c>
      <c r="C38" s="33">
        <v>0.10300000000000001</v>
      </c>
    </row>
    <row r="39" spans="1:3" x14ac:dyDescent="0.2">
      <c r="A39" s="33">
        <v>3.4000000000000016E-2</v>
      </c>
      <c r="B39" s="33">
        <v>5.9000000000000004E-2</v>
      </c>
      <c r="C39" s="33">
        <v>0.10300000000000001</v>
      </c>
    </row>
    <row r="40" spans="1:3" x14ac:dyDescent="0.2">
      <c r="A40" s="33">
        <v>3.5000000000000017E-2</v>
      </c>
      <c r="B40" s="33">
        <v>0.06</v>
      </c>
      <c r="C40" s="33">
        <v>0.10300000000000001</v>
      </c>
    </row>
    <row r="41" spans="1:3" x14ac:dyDescent="0.2">
      <c r="A41" s="33">
        <v>3.6000000000000018E-2</v>
      </c>
      <c r="B41" s="33">
        <v>0.06</v>
      </c>
      <c r="C41" s="33">
        <v>0.10300000000000001</v>
      </c>
    </row>
    <row r="42" spans="1:3" x14ac:dyDescent="0.2">
      <c r="A42" s="33">
        <v>3.7000000000000019E-2</v>
      </c>
      <c r="B42" s="33">
        <v>0.06</v>
      </c>
      <c r="C42" s="33">
        <v>0.10400000000000001</v>
      </c>
    </row>
    <row r="43" spans="1:3" x14ac:dyDescent="0.2">
      <c r="A43" s="33">
        <v>3.800000000000002E-2</v>
      </c>
      <c r="B43" s="33">
        <v>0.06</v>
      </c>
      <c r="C43" s="33">
        <v>0.10400000000000001</v>
      </c>
    </row>
    <row r="44" spans="1:3" x14ac:dyDescent="0.2">
      <c r="A44" s="33">
        <v>3.9000000000000021E-2</v>
      </c>
      <c r="B44" s="33">
        <v>0.06</v>
      </c>
      <c r="C44" s="33">
        <v>0.10400000000000001</v>
      </c>
    </row>
    <row r="45" spans="1:3" x14ac:dyDescent="0.2">
      <c r="A45" s="33">
        <v>4.0000000000000015E-2</v>
      </c>
      <c r="B45" s="33">
        <v>0.06</v>
      </c>
      <c r="C45" s="33">
        <v>0.10400000000000001</v>
      </c>
    </row>
    <row r="46" spans="1:3" x14ac:dyDescent="0.2">
      <c r="A46" s="33">
        <v>4.1000000000000016E-2</v>
      </c>
      <c r="B46" s="33">
        <v>0.06</v>
      </c>
      <c r="C46" s="33">
        <v>0.10400000000000001</v>
      </c>
    </row>
    <row r="47" spans="1:3" x14ac:dyDescent="0.2">
      <c r="A47" s="33">
        <v>4.200000000000001E-2</v>
      </c>
      <c r="B47" s="33">
        <v>0.06</v>
      </c>
      <c r="C47" s="33">
        <v>0.10400000000000001</v>
      </c>
    </row>
    <row r="48" spans="1:3" x14ac:dyDescent="0.2">
      <c r="A48" s="33">
        <v>4.300000000000001E-2</v>
      </c>
      <c r="B48" s="33">
        <v>6.0999999999999999E-2</v>
      </c>
      <c r="C48" s="33">
        <v>0.10400000000000001</v>
      </c>
    </row>
    <row r="49" spans="1:3" x14ac:dyDescent="0.2">
      <c r="A49" s="33">
        <v>4.4000000000000004E-2</v>
      </c>
      <c r="B49" s="33">
        <v>6.0999999999999999E-2</v>
      </c>
      <c r="C49" s="33">
        <v>0.10400000000000001</v>
      </c>
    </row>
    <row r="50" spans="1:3" x14ac:dyDescent="0.2">
      <c r="A50" s="33">
        <v>4.4999999999999998E-2</v>
      </c>
      <c r="B50" s="33">
        <v>6.0999999999999999E-2</v>
      </c>
      <c r="C50" s="33">
        <v>0.105</v>
      </c>
    </row>
    <row r="51" spans="1:3" x14ac:dyDescent="0.2">
      <c r="A51" s="33">
        <v>4.5999999999999999E-2</v>
      </c>
      <c r="B51" s="33">
        <v>6.0999999999999999E-2</v>
      </c>
      <c r="C51" s="33">
        <v>0.105</v>
      </c>
    </row>
    <row r="52" spans="1:3" x14ac:dyDescent="0.2">
      <c r="A52" s="33">
        <v>4.6999999999999993E-2</v>
      </c>
      <c r="B52" s="33">
        <v>6.0999999999999999E-2</v>
      </c>
      <c r="C52" s="33">
        <v>0.105</v>
      </c>
    </row>
    <row r="53" spans="1:3" x14ac:dyDescent="0.2">
      <c r="A53" s="33">
        <v>4.7999999999999987E-2</v>
      </c>
      <c r="B53" s="33">
        <v>6.0999999999999999E-2</v>
      </c>
      <c r="C53" s="33">
        <v>0.105</v>
      </c>
    </row>
    <row r="54" spans="1:3" x14ac:dyDescent="0.2">
      <c r="A54" s="33">
        <v>4.8999999999999988E-2</v>
      </c>
      <c r="B54" s="33">
        <v>6.0999999999999999E-2</v>
      </c>
      <c r="C54" s="33">
        <v>0.105</v>
      </c>
    </row>
    <row r="55" spans="1:3" x14ac:dyDescent="0.2">
      <c r="A55" s="33">
        <v>4.9999999999999982E-2</v>
      </c>
      <c r="B55" s="33">
        <v>6.0999999999999999E-2</v>
      </c>
      <c r="C55" s="33">
        <v>0.105</v>
      </c>
    </row>
    <row r="56" spans="1:3" x14ac:dyDescent="0.2">
      <c r="A56" s="33">
        <v>5.0999999999999976E-2</v>
      </c>
      <c r="B56" s="33">
        <v>6.2E-2</v>
      </c>
      <c r="C56" s="33">
        <v>0.105</v>
      </c>
    </row>
    <row r="57" spans="1:3" x14ac:dyDescent="0.2">
      <c r="A57" s="33">
        <v>5.1999999999999977E-2</v>
      </c>
      <c r="B57" s="33">
        <v>6.2E-2</v>
      </c>
      <c r="C57" s="33">
        <v>0.106</v>
      </c>
    </row>
    <row r="58" spans="1:3" x14ac:dyDescent="0.2">
      <c r="A58" s="33">
        <v>5.2999999999999971E-2</v>
      </c>
      <c r="B58" s="33">
        <v>6.2E-2</v>
      </c>
      <c r="C58" s="33">
        <v>0.106</v>
      </c>
    </row>
    <row r="59" spans="1:3" x14ac:dyDescent="0.2">
      <c r="A59" s="33">
        <v>5.3999999999999965E-2</v>
      </c>
      <c r="B59" s="33">
        <v>6.2E-2</v>
      </c>
      <c r="C59" s="33">
        <v>0.106</v>
      </c>
    </row>
    <row r="60" spans="1:3" x14ac:dyDescent="0.2">
      <c r="A60" s="33">
        <v>5.4999999999999966E-2</v>
      </c>
      <c r="B60" s="33">
        <v>6.2E-2</v>
      </c>
      <c r="C60" s="33">
        <v>0.106</v>
      </c>
    </row>
    <row r="61" spans="1:3" x14ac:dyDescent="0.2">
      <c r="A61" s="33">
        <v>5.599999999999996E-2</v>
      </c>
      <c r="B61" s="33">
        <v>6.2E-2</v>
      </c>
      <c r="C61" s="33">
        <v>0.106</v>
      </c>
    </row>
    <row r="62" spans="1:3" x14ac:dyDescent="0.2">
      <c r="A62" s="33">
        <v>5.699999999999996E-2</v>
      </c>
      <c r="B62" s="33">
        <v>6.2E-2</v>
      </c>
      <c r="C62" s="33">
        <v>0.106</v>
      </c>
    </row>
    <row r="63" spans="1:3" x14ac:dyDescent="0.2">
      <c r="A63" s="33">
        <v>5.7999999999999954E-2</v>
      </c>
      <c r="B63" s="33">
        <v>6.2E-2</v>
      </c>
      <c r="C63" s="33">
        <v>0.106</v>
      </c>
    </row>
    <row r="64" spans="1:3" x14ac:dyDescent="0.2">
      <c r="A64" s="33">
        <v>5.8999999999999948E-2</v>
      </c>
      <c r="B64" s="33">
        <v>6.2E-2</v>
      </c>
      <c r="C64" s="33">
        <v>0.106</v>
      </c>
    </row>
    <row r="65" spans="1:3" x14ac:dyDescent="0.2">
      <c r="A65" s="33">
        <v>5.9999999999999949E-2</v>
      </c>
      <c r="B65" s="33">
        <v>6.2E-2</v>
      </c>
      <c r="C65" s="33">
        <v>0.107</v>
      </c>
    </row>
    <row r="66" spans="1:3" x14ac:dyDescent="0.2">
      <c r="A66" s="33">
        <v>6.0999999999999943E-2</v>
      </c>
      <c r="B66" s="33">
        <v>6.2E-2</v>
      </c>
      <c r="C66" s="33">
        <v>0.107</v>
      </c>
    </row>
    <row r="67" spans="1:3" x14ac:dyDescent="0.2">
      <c r="A67" s="33">
        <v>6.1999999999999937E-2</v>
      </c>
      <c r="B67" s="33">
        <v>6.3E-2</v>
      </c>
      <c r="C67" s="33">
        <v>0.107</v>
      </c>
    </row>
    <row r="68" spans="1:3" x14ac:dyDescent="0.2">
      <c r="A68" s="33">
        <v>6.2999999999999931E-2</v>
      </c>
      <c r="B68" s="33">
        <v>6.3E-2</v>
      </c>
      <c r="C68" s="33">
        <v>0.107</v>
      </c>
    </row>
    <row r="69" spans="1:3" x14ac:dyDescent="0.2">
      <c r="A69" s="33">
        <v>6.3999999999999932E-2</v>
      </c>
      <c r="B69" s="33">
        <v>6.3E-2</v>
      </c>
      <c r="C69" s="33">
        <v>0.107</v>
      </c>
    </row>
    <row r="70" spans="1:3" x14ac:dyDescent="0.2">
      <c r="A70" s="33">
        <v>6.4999999999999933E-2</v>
      </c>
      <c r="B70" s="33">
        <v>6.3E-2</v>
      </c>
      <c r="C70" s="33">
        <v>0.107</v>
      </c>
    </row>
    <row r="71" spans="1:3" x14ac:dyDescent="0.2">
      <c r="A71" s="33">
        <v>6.599999999999992E-2</v>
      </c>
      <c r="B71" s="33">
        <v>6.3E-2</v>
      </c>
      <c r="C71" s="33">
        <v>0.107</v>
      </c>
    </row>
    <row r="72" spans="1:3" x14ac:dyDescent="0.2">
      <c r="A72" s="33">
        <v>6.6999999999999921E-2</v>
      </c>
      <c r="B72" s="33">
        <v>6.3E-2</v>
      </c>
      <c r="C72" s="33">
        <v>0.107</v>
      </c>
    </row>
    <row r="73" spans="1:3" x14ac:dyDescent="0.2">
      <c r="A73" s="33">
        <v>6.7999999999999922E-2</v>
      </c>
      <c r="B73" s="33">
        <v>6.3E-2</v>
      </c>
      <c r="C73" s="33">
        <v>0.107</v>
      </c>
    </row>
    <row r="74" spans="1:3" x14ac:dyDescent="0.2">
      <c r="A74" s="33">
        <v>6.8999999999999909E-2</v>
      </c>
      <c r="B74" s="33">
        <v>6.3E-2</v>
      </c>
      <c r="C74" s="33">
        <v>0.10800000000000001</v>
      </c>
    </row>
    <row r="75" spans="1:3" x14ac:dyDescent="0.2">
      <c r="A75" s="33">
        <v>6.999999999999991E-2</v>
      </c>
      <c r="B75" s="33">
        <v>6.3E-2</v>
      </c>
      <c r="C75" s="33">
        <v>0.10800000000000001</v>
      </c>
    </row>
    <row r="76" spans="1:3" x14ac:dyDescent="0.2">
      <c r="A76" s="33">
        <v>7.099999999999991E-2</v>
      </c>
      <c r="B76" s="33">
        <v>6.3E-2</v>
      </c>
      <c r="C76" s="33">
        <v>0.10800000000000001</v>
      </c>
    </row>
    <row r="77" spans="1:3" x14ac:dyDescent="0.2">
      <c r="A77" s="33">
        <v>7.1999999999999897E-2</v>
      </c>
      <c r="B77" s="33">
        <v>6.3E-2</v>
      </c>
      <c r="C77" s="33">
        <v>0.10800000000000001</v>
      </c>
    </row>
    <row r="78" spans="1:3" x14ac:dyDescent="0.2">
      <c r="A78" s="33">
        <v>7.2999999999999898E-2</v>
      </c>
      <c r="B78" s="33">
        <v>6.3E-2</v>
      </c>
      <c r="C78" s="33">
        <v>0.10800000000000001</v>
      </c>
    </row>
    <row r="79" spans="1:3" x14ac:dyDescent="0.2">
      <c r="A79" s="33">
        <v>7.3999999999999899E-2</v>
      </c>
      <c r="B79" s="33">
        <v>6.3E-2</v>
      </c>
      <c r="C79" s="33">
        <v>0.10800000000000001</v>
      </c>
    </row>
    <row r="80" spans="1:3" x14ac:dyDescent="0.2">
      <c r="A80" s="33">
        <v>7.49999999999999E-2</v>
      </c>
      <c r="B80" s="33">
        <v>6.3E-2</v>
      </c>
      <c r="C80" s="33">
        <v>0.10800000000000001</v>
      </c>
    </row>
    <row r="81" spans="1:3" x14ac:dyDescent="0.2">
      <c r="A81" s="33">
        <v>7.5999999999999887E-2</v>
      </c>
      <c r="B81" s="33">
        <v>6.3E-2</v>
      </c>
      <c r="C81" s="33">
        <v>0.10800000000000001</v>
      </c>
    </row>
    <row r="82" spans="1:3" x14ac:dyDescent="0.2">
      <c r="A82" s="33">
        <v>7.6999999999999888E-2</v>
      </c>
      <c r="B82" s="33">
        <v>6.3E-2</v>
      </c>
      <c r="C82" s="33">
        <v>0.10800000000000001</v>
      </c>
    </row>
    <row r="83" spans="1:3" x14ac:dyDescent="0.2">
      <c r="A83" s="33">
        <v>7.7999999999999889E-2</v>
      </c>
      <c r="B83" s="33">
        <v>6.3E-2</v>
      </c>
      <c r="C83" s="33">
        <v>0.10800000000000001</v>
      </c>
    </row>
    <row r="84" spans="1:3" x14ac:dyDescent="0.2">
      <c r="A84" s="33">
        <v>7.8999999999999876E-2</v>
      </c>
      <c r="B84" s="33">
        <v>6.3E-2</v>
      </c>
      <c r="C84" s="33">
        <v>0.10800000000000001</v>
      </c>
    </row>
    <row r="85" spans="1:3" x14ac:dyDescent="0.2">
      <c r="A85" s="33">
        <v>7.9999999999999877E-2</v>
      </c>
      <c r="B85" s="33">
        <v>6.3E-2</v>
      </c>
      <c r="C85" s="33">
        <v>0.109</v>
      </c>
    </row>
    <row r="86" spans="1:3" x14ac:dyDescent="0.2">
      <c r="A86" s="33">
        <v>8.0999999999999878E-2</v>
      </c>
      <c r="B86" s="33">
        <v>6.3E-2</v>
      </c>
      <c r="C86" s="33">
        <v>0.109</v>
      </c>
    </row>
    <row r="87" spans="1:3" x14ac:dyDescent="0.2">
      <c r="A87" s="33">
        <v>8.1999999999999865E-2</v>
      </c>
      <c r="B87" s="33">
        <v>6.3E-2</v>
      </c>
      <c r="C87" s="33">
        <v>0.109</v>
      </c>
    </row>
    <row r="88" spans="1:3" x14ac:dyDescent="0.2">
      <c r="A88" s="33">
        <v>8.2999999999999866E-2</v>
      </c>
      <c r="B88" s="33">
        <v>6.3E-2</v>
      </c>
      <c r="C88" s="33">
        <v>0.109</v>
      </c>
    </row>
    <row r="89" spans="1:3" x14ac:dyDescent="0.2">
      <c r="A89" s="33">
        <v>8.3999999999999866E-2</v>
      </c>
      <c r="B89" s="33">
        <v>6.3E-2</v>
      </c>
      <c r="C89" s="33">
        <v>0.109</v>
      </c>
    </row>
    <row r="90" spans="1:3" x14ac:dyDescent="0.2">
      <c r="A90" s="33">
        <v>8.4999999999999853E-2</v>
      </c>
      <c r="B90" s="33">
        <v>6.3E-2</v>
      </c>
      <c r="C90" s="33">
        <v>0.109</v>
      </c>
    </row>
    <row r="91" spans="1:3" x14ac:dyDescent="0.2">
      <c r="A91" s="33">
        <v>8.5999999999999854E-2</v>
      </c>
      <c r="B91" s="33">
        <v>6.3E-2</v>
      </c>
      <c r="C91" s="33">
        <v>0.109</v>
      </c>
    </row>
    <row r="92" spans="1:3" x14ac:dyDescent="0.2">
      <c r="A92" s="33">
        <v>8.6999999999999855E-2</v>
      </c>
      <c r="B92" s="33">
        <v>6.3E-2</v>
      </c>
      <c r="C92" s="33">
        <v>0.109</v>
      </c>
    </row>
    <row r="93" spans="1:3" x14ac:dyDescent="0.2">
      <c r="A93" s="33">
        <v>8.7999999999999842E-2</v>
      </c>
      <c r="B93" s="33">
        <v>6.3E-2</v>
      </c>
      <c r="C93" s="33">
        <v>0.109</v>
      </c>
    </row>
    <row r="94" spans="1:3" x14ac:dyDescent="0.2">
      <c r="A94" s="33">
        <v>8.8999999999999843E-2</v>
      </c>
      <c r="B94" s="33">
        <v>6.3E-2</v>
      </c>
      <c r="C94" s="33">
        <v>0.109</v>
      </c>
    </row>
    <row r="95" spans="1:3" x14ac:dyDescent="0.2">
      <c r="A95" s="33">
        <v>8.9999999999999844E-2</v>
      </c>
      <c r="B95" s="33">
        <v>6.3E-2</v>
      </c>
      <c r="C95" s="33">
        <v>0.109</v>
      </c>
    </row>
    <row r="96" spans="1:3" x14ac:dyDescent="0.2">
      <c r="A96" s="33">
        <v>9.0999999999999831E-2</v>
      </c>
      <c r="B96" s="33">
        <v>6.3E-2</v>
      </c>
      <c r="C96" s="33">
        <v>0.109</v>
      </c>
    </row>
    <row r="97" spans="1:3" x14ac:dyDescent="0.2">
      <c r="A97" s="33">
        <v>9.1999999999999832E-2</v>
      </c>
      <c r="B97" s="33">
        <v>6.3E-2</v>
      </c>
      <c r="C97" s="33">
        <v>0.109</v>
      </c>
    </row>
    <row r="98" spans="1:3" x14ac:dyDescent="0.2">
      <c r="A98" s="33">
        <v>9.2999999999999833E-2</v>
      </c>
      <c r="B98" s="33">
        <v>6.3E-2</v>
      </c>
      <c r="C98" s="33">
        <v>0.109</v>
      </c>
    </row>
    <row r="99" spans="1:3" x14ac:dyDescent="0.2">
      <c r="A99" s="33">
        <v>9.399999999999982E-2</v>
      </c>
      <c r="B99" s="33">
        <v>6.3E-2</v>
      </c>
      <c r="C99" s="33">
        <v>0.109</v>
      </c>
    </row>
    <row r="100" spans="1:3" x14ac:dyDescent="0.2">
      <c r="A100" s="33">
        <v>9.4999999999999821E-2</v>
      </c>
      <c r="B100" s="33">
        <v>6.3E-2</v>
      </c>
      <c r="C100" s="33">
        <v>0.109</v>
      </c>
    </row>
    <row r="101" spans="1:3" x14ac:dyDescent="0.2">
      <c r="A101" s="33">
        <v>9.5999999999999822E-2</v>
      </c>
      <c r="B101" s="33">
        <v>6.3E-2</v>
      </c>
      <c r="C101" s="33">
        <v>0.109</v>
      </c>
    </row>
    <row r="102" spans="1:3" x14ac:dyDescent="0.2">
      <c r="A102" s="33">
        <v>9.6999999999999809E-2</v>
      </c>
      <c r="B102" s="33">
        <v>6.3E-2</v>
      </c>
      <c r="C102" s="33">
        <v>0.109</v>
      </c>
    </row>
    <row r="103" spans="1:3" x14ac:dyDescent="0.2">
      <c r="A103" s="33">
        <v>9.7999999999999809E-2</v>
      </c>
      <c r="B103" s="33">
        <v>6.3E-2</v>
      </c>
      <c r="C103" s="33">
        <v>0.109</v>
      </c>
    </row>
    <row r="104" spans="1:3" x14ac:dyDescent="0.2">
      <c r="A104" s="33">
        <v>9.899999999999981E-2</v>
      </c>
      <c r="B104" s="33">
        <v>6.3E-2</v>
      </c>
      <c r="C104" s="33">
        <v>0.109</v>
      </c>
    </row>
    <row r="105" spans="1:3" x14ac:dyDescent="0.2">
      <c r="A105" s="33">
        <v>9.9999999999999811E-2</v>
      </c>
      <c r="B105" s="33">
        <v>6.3E-2</v>
      </c>
      <c r="C105" s="33">
        <v>0.109</v>
      </c>
    </row>
    <row r="106" spans="1:3" x14ac:dyDescent="0.2">
      <c r="A106" s="33">
        <v>0.1009999999999998</v>
      </c>
      <c r="B106" s="33">
        <v>6.3E-2</v>
      </c>
      <c r="C106" s="33">
        <v>0.109</v>
      </c>
    </row>
    <row r="107" spans="1:3" x14ac:dyDescent="0.2">
      <c r="A107" s="33">
        <v>0.1019999999999998</v>
      </c>
      <c r="B107" s="33">
        <v>6.3E-2</v>
      </c>
      <c r="C107" s="33">
        <v>0.109</v>
      </c>
    </row>
    <row r="108" spans="1:3" x14ac:dyDescent="0.2">
      <c r="A108" s="33">
        <v>0.1029999999999998</v>
      </c>
      <c r="B108" s="33">
        <v>6.3E-2</v>
      </c>
      <c r="C108" s="33">
        <v>0.109</v>
      </c>
    </row>
    <row r="109" spans="1:3" x14ac:dyDescent="0.2">
      <c r="A109" s="33">
        <v>0.10399999999999979</v>
      </c>
      <c r="B109" s="33">
        <v>6.3E-2</v>
      </c>
      <c r="C109" s="33">
        <v>0.109</v>
      </c>
    </row>
    <row r="110" spans="1:3" x14ac:dyDescent="0.2">
      <c r="A110" s="33">
        <v>0.10499999999999979</v>
      </c>
      <c r="B110" s="33">
        <v>6.3E-2</v>
      </c>
      <c r="C110" s="33">
        <v>0.109</v>
      </c>
    </row>
    <row r="111" spans="1:3" x14ac:dyDescent="0.2">
      <c r="A111" s="33">
        <v>0.10599999999999979</v>
      </c>
      <c r="B111" s="33">
        <v>6.2E-2</v>
      </c>
      <c r="C111" s="33">
        <v>0.109</v>
      </c>
    </row>
    <row r="112" spans="1:3" x14ac:dyDescent="0.2">
      <c r="A112" s="33">
        <v>0.10699999999999978</v>
      </c>
      <c r="B112" s="33">
        <v>6.2E-2</v>
      </c>
      <c r="C112" s="33">
        <v>0.109</v>
      </c>
    </row>
    <row r="113" spans="1:3" x14ac:dyDescent="0.2">
      <c r="A113" s="33">
        <v>0.10799999999999978</v>
      </c>
      <c r="B113" s="33">
        <v>6.2E-2</v>
      </c>
      <c r="C113" s="33">
        <v>0.109</v>
      </c>
    </row>
    <row r="114" spans="1:3" x14ac:dyDescent="0.2">
      <c r="A114" s="33">
        <v>0.10899999999999978</v>
      </c>
      <c r="B114" s="33">
        <v>6.2E-2</v>
      </c>
      <c r="C114" s="33">
        <v>0.109</v>
      </c>
    </row>
    <row r="115" spans="1:3" x14ac:dyDescent="0.2">
      <c r="A115" s="33">
        <v>0.10999999999999976</v>
      </c>
      <c r="B115" s="33">
        <v>6.2E-2</v>
      </c>
      <c r="C115" s="33">
        <v>0.109</v>
      </c>
    </row>
    <row r="116" spans="1:3" x14ac:dyDescent="0.2">
      <c r="A116" s="33">
        <v>0.11099999999999977</v>
      </c>
      <c r="B116" s="33">
        <v>6.2E-2</v>
      </c>
      <c r="C116" s="33">
        <v>0.109</v>
      </c>
    </row>
    <row r="117" spans="1:3" x14ac:dyDescent="0.2">
      <c r="A117" s="33">
        <v>0.11199999999999977</v>
      </c>
      <c r="B117" s="33">
        <v>6.2E-2</v>
      </c>
      <c r="C117" s="33">
        <v>0.109</v>
      </c>
    </row>
    <row r="118" spans="1:3" x14ac:dyDescent="0.2">
      <c r="A118" s="33">
        <v>0.11299999999999975</v>
      </c>
      <c r="B118" s="33">
        <v>6.2E-2</v>
      </c>
      <c r="C118" s="33">
        <v>0.109</v>
      </c>
    </row>
    <row r="119" spans="1:3" x14ac:dyDescent="0.2">
      <c r="A119" s="33">
        <v>0.11399999999999975</v>
      </c>
      <c r="B119" s="33">
        <v>6.2E-2</v>
      </c>
      <c r="C119" s="33">
        <v>0.109</v>
      </c>
    </row>
    <row r="120" spans="1:3" x14ac:dyDescent="0.2">
      <c r="A120" s="33">
        <v>0.11499999999999976</v>
      </c>
      <c r="B120" s="33">
        <v>6.2E-2</v>
      </c>
      <c r="C120" s="33">
        <v>0.109</v>
      </c>
    </row>
    <row r="121" spans="1:3" x14ac:dyDescent="0.2">
      <c r="A121" s="33">
        <v>0.11599999999999974</v>
      </c>
      <c r="B121" s="33">
        <v>6.2E-2</v>
      </c>
      <c r="C121" s="33">
        <v>0.109</v>
      </c>
    </row>
    <row r="122" spans="1:3" x14ac:dyDescent="0.2">
      <c r="A122" s="33">
        <v>0.11699999999999974</v>
      </c>
      <c r="B122" s="33">
        <v>6.2E-2</v>
      </c>
      <c r="C122" s="33">
        <v>0.109</v>
      </c>
    </row>
    <row r="123" spans="1:3" x14ac:dyDescent="0.2">
      <c r="A123" s="33">
        <v>0.11799999999999974</v>
      </c>
      <c r="B123" s="33">
        <v>6.2E-2</v>
      </c>
      <c r="C123" s="33">
        <v>0.109</v>
      </c>
    </row>
    <row r="124" spans="1:3" x14ac:dyDescent="0.2">
      <c r="A124" s="33">
        <v>0.11899999999999973</v>
      </c>
      <c r="B124" s="33">
        <v>6.2E-2</v>
      </c>
      <c r="C124" s="33">
        <v>0.109</v>
      </c>
    </row>
    <row r="125" spans="1:3" x14ac:dyDescent="0.2">
      <c r="A125" s="33">
        <v>0.11999999999999973</v>
      </c>
      <c r="B125" s="33">
        <v>6.2E-2</v>
      </c>
      <c r="C125" s="33">
        <v>0.109</v>
      </c>
    </row>
    <row r="126" spans="1:3" x14ac:dyDescent="0.2">
      <c r="A126" s="33">
        <v>0.12099999999999973</v>
      </c>
      <c r="B126" s="33">
        <v>6.2E-2</v>
      </c>
      <c r="C126" s="33">
        <v>0.109</v>
      </c>
    </row>
    <row r="127" spans="1:3" x14ac:dyDescent="0.2">
      <c r="A127" s="33">
        <v>0.12199999999999972</v>
      </c>
      <c r="B127" s="33">
        <v>6.0999999999999999E-2</v>
      </c>
      <c r="C127" s="33">
        <v>0.109</v>
      </c>
    </row>
    <row r="128" spans="1:3" x14ac:dyDescent="0.2">
      <c r="A128" s="33">
        <v>0.12299999999999972</v>
      </c>
      <c r="B128" s="33">
        <v>6.0999999999999999E-2</v>
      </c>
      <c r="C128" s="33">
        <v>0.109</v>
      </c>
    </row>
    <row r="129" spans="1:3" x14ac:dyDescent="0.2">
      <c r="A129" s="33">
        <v>0.12399999999999972</v>
      </c>
      <c r="B129" s="33">
        <v>6.0999999999999999E-2</v>
      </c>
      <c r="C129" s="33">
        <v>0.109</v>
      </c>
    </row>
    <row r="130" spans="1:3" x14ac:dyDescent="0.2">
      <c r="A130" s="33">
        <v>0.12499999999999972</v>
      </c>
      <c r="B130" s="33">
        <v>6.0999999999999999E-2</v>
      </c>
      <c r="C130" s="33">
        <v>0.109</v>
      </c>
    </row>
    <row r="131" spans="1:3" x14ac:dyDescent="0.2">
      <c r="A131" s="33">
        <v>0.12599999999999972</v>
      </c>
      <c r="B131" s="33">
        <v>6.0999999999999999E-2</v>
      </c>
      <c r="C131" s="33">
        <v>0.109</v>
      </c>
    </row>
    <row r="132" spans="1:3" x14ac:dyDescent="0.2">
      <c r="A132" s="33">
        <v>0.1269999999999997</v>
      </c>
      <c r="B132" s="33">
        <v>6.0999999999999999E-2</v>
      </c>
      <c r="C132" s="33">
        <v>0.109</v>
      </c>
    </row>
    <row r="133" spans="1:3" x14ac:dyDescent="0.2">
      <c r="A133" s="33">
        <v>0.1279999999999997</v>
      </c>
      <c r="B133" s="33">
        <v>6.0999999999999999E-2</v>
      </c>
      <c r="C133" s="33">
        <v>0.109</v>
      </c>
    </row>
    <row r="134" spans="1:3" x14ac:dyDescent="0.2">
      <c r="A134" s="33">
        <v>0.1289999999999997</v>
      </c>
      <c r="B134" s="33">
        <v>6.0999999999999999E-2</v>
      </c>
      <c r="C134" s="33">
        <v>0.10800000000000001</v>
      </c>
    </row>
    <row r="135" spans="1:3" x14ac:dyDescent="0.2">
      <c r="A135" s="33">
        <v>0.1299999999999997</v>
      </c>
      <c r="B135" s="33">
        <v>6.0999999999999999E-2</v>
      </c>
      <c r="C135" s="33">
        <v>0.10800000000000001</v>
      </c>
    </row>
    <row r="136" spans="1:3" x14ac:dyDescent="0.2">
      <c r="A136" s="33">
        <v>0.1309999999999997</v>
      </c>
      <c r="B136" s="33">
        <v>6.0999999999999999E-2</v>
      </c>
      <c r="C136" s="33">
        <v>0.10800000000000001</v>
      </c>
    </row>
    <row r="137" spans="1:3" x14ac:dyDescent="0.2">
      <c r="A137" s="33">
        <v>0.1319999999999997</v>
      </c>
      <c r="B137" s="33">
        <v>6.0999999999999999E-2</v>
      </c>
      <c r="C137" s="33">
        <v>0.10800000000000001</v>
      </c>
    </row>
    <row r="138" spans="1:3" x14ac:dyDescent="0.2">
      <c r="A138" s="33">
        <v>0.13299999999999967</v>
      </c>
      <c r="B138" s="33">
        <v>6.0999999999999999E-2</v>
      </c>
      <c r="C138" s="33">
        <v>0.10800000000000001</v>
      </c>
    </row>
    <row r="139" spans="1:3" x14ac:dyDescent="0.2">
      <c r="A139" s="33">
        <v>0.13399999999999967</v>
      </c>
      <c r="B139" s="33">
        <v>6.0999999999999999E-2</v>
      </c>
      <c r="C139" s="33">
        <v>0.10800000000000001</v>
      </c>
    </row>
    <row r="140" spans="1:3" x14ac:dyDescent="0.2">
      <c r="A140" s="33">
        <v>0.13499999999999968</v>
      </c>
      <c r="B140" s="33">
        <v>6.0999999999999999E-2</v>
      </c>
      <c r="C140" s="33">
        <v>0.10800000000000001</v>
      </c>
    </row>
    <row r="141" spans="1:3" x14ac:dyDescent="0.2">
      <c r="A141" s="33">
        <v>0.13599999999999968</v>
      </c>
      <c r="B141" s="33">
        <v>0.06</v>
      </c>
      <c r="C141" s="33">
        <v>0.10800000000000001</v>
      </c>
    </row>
    <row r="142" spans="1:3" x14ac:dyDescent="0.2">
      <c r="A142" s="33">
        <v>0.13699999999999968</v>
      </c>
      <c r="B142" s="33">
        <v>0.06</v>
      </c>
      <c r="C142" s="33">
        <v>0.10800000000000001</v>
      </c>
    </row>
    <row r="143" spans="1:3" x14ac:dyDescent="0.2">
      <c r="A143" s="33">
        <v>0.13799999999999968</v>
      </c>
      <c r="B143" s="33">
        <v>0.06</v>
      </c>
      <c r="C143" s="33">
        <v>0.10800000000000001</v>
      </c>
    </row>
    <row r="144" spans="1:3" x14ac:dyDescent="0.2">
      <c r="A144" s="33">
        <v>0.13899999999999968</v>
      </c>
      <c r="B144" s="33">
        <v>0.06</v>
      </c>
      <c r="C144" s="33">
        <v>0.10800000000000001</v>
      </c>
    </row>
    <row r="145" spans="1:3" x14ac:dyDescent="0.2">
      <c r="A145" s="33">
        <v>0.13999999999999965</v>
      </c>
      <c r="B145" s="33">
        <v>0.06</v>
      </c>
      <c r="C145" s="33">
        <v>0.10800000000000001</v>
      </c>
    </row>
    <row r="146" spans="1:3" x14ac:dyDescent="0.2">
      <c r="A146" s="33">
        <v>0.14099999999999965</v>
      </c>
      <c r="B146" s="33">
        <v>0.06</v>
      </c>
      <c r="C146" s="33">
        <v>0.10800000000000001</v>
      </c>
    </row>
    <row r="147" spans="1:3" x14ac:dyDescent="0.2">
      <c r="A147" s="33">
        <v>0.14199999999999965</v>
      </c>
      <c r="B147" s="33">
        <v>0.06</v>
      </c>
      <c r="C147" s="33">
        <v>0.107</v>
      </c>
    </row>
    <row r="148" spans="1:3" x14ac:dyDescent="0.2">
      <c r="A148" s="33">
        <v>0.14299999999999966</v>
      </c>
      <c r="B148" s="33">
        <v>0.06</v>
      </c>
      <c r="C148" s="33">
        <v>0.107</v>
      </c>
    </row>
    <row r="149" spans="1:3" x14ac:dyDescent="0.2">
      <c r="A149" s="33">
        <v>0.14399999999999966</v>
      </c>
      <c r="B149" s="33">
        <v>0.06</v>
      </c>
      <c r="C149" s="33">
        <v>0.107</v>
      </c>
    </row>
    <row r="150" spans="1:3" x14ac:dyDescent="0.2">
      <c r="A150" s="33">
        <v>0.14499999999999966</v>
      </c>
      <c r="B150" s="33">
        <v>0.06</v>
      </c>
      <c r="C150" s="33">
        <v>0.107</v>
      </c>
    </row>
    <row r="151" spans="1:3" x14ac:dyDescent="0.2">
      <c r="A151" s="33">
        <v>0.14599999999999963</v>
      </c>
      <c r="B151" s="33">
        <v>0.06</v>
      </c>
      <c r="C151" s="33">
        <v>0.107</v>
      </c>
    </row>
    <row r="152" spans="1:3" x14ac:dyDescent="0.2">
      <c r="A152" s="33">
        <v>0.14699999999999963</v>
      </c>
      <c r="B152" s="33">
        <v>0.06</v>
      </c>
      <c r="C152" s="33">
        <v>0.107</v>
      </c>
    </row>
    <row r="153" spans="1:3" x14ac:dyDescent="0.2">
      <c r="A153" s="33">
        <v>0.14799999999999963</v>
      </c>
      <c r="B153" s="33">
        <v>0.06</v>
      </c>
      <c r="C153" s="33">
        <v>0.107</v>
      </c>
    </row>
    <row r="154" spans="1:3" x14ac:dyDescent="0.2">
      <c r="A154" s="33">
        <v>0.14899999999999963</v>
      </c>
      <c r="B154" s="33">
        <v>5.9000000000000004E-2</v>
      </c>
      <c r="C154" s="33">
        <v>0.107</v>
      </c>
    </row>
    <row r="155" spans="1:3" x14ac:dyDescent="0.2">
      <c r="A155" s="33">
        <v>0.14999999999999963</v>
      </c>
      <c r="B155" s="33">
        <v>5.9000000000000004E-2</v>
      </c>
      <c r="C155" s="33">
        <v>0.107</v>
      </c>
    </row>
    <row r="156" spans="1:3" x14ac:dyDescent="0.2">
      <c r="A156" s="33">
        <v>0.15099999999999963</v>
      </c>
      <c r="B156" s="33">
        <v>5.9000000000000004E-2</v>
      </c>
      <c r="C156" s="33">
        <v>0.107</v>
      </c>
    </row>
    <row r="157" spans="1:3" x14ac:dyDescent="0.2">
      <c r="A157" s="33">
        <v>0.15199999999999961</v>
      </c>
      <c r="B157" s="33">
        <v>5.9000000000000004E-2</v>
      </c>
      <c r="C157" s="33">
        <v>0.106</v>
      </c>
    </row>
    <row r="158" spans="1:3" x14ac:dyDescent="0.2">
      <c r="A158" s="33">
        <v>0.15299999999999961</v>
      </c>
      <c r="B158" s="33">
        <v>5.9000000000000004E-2</v>
      </c>
      <c r="C158" s="33">
        <v>0.106</v>
      </c>
    </row>
    <row r="159" spans="1:3" x14ac:dyDescent="0.2">
      <c r="A159" s="33">
        <v>0.15399999999999961</v>
      </c>
      <c r="B159" s="33">
        <v>5.9000000000000004E-2</v>
      </c>
      <c r="C159" s="33">
        <v>0.106</v>
      </c>
    </row>
    <row r="160" spans="1:3" x14ac:dyDescent="0.2">
      <c r="A160" s="33">
        <v>0.15499999999999961</v>
      </c>
      <c r="B160" s="33">
        <v>5.9000000000000004E-2</v>
      </c>
      <c r="C160" s="33">
        <v>0.106</v>
      </c>
    </row>
    <row r="161" spans="1:3" x14ac:dyDescent="0.2">
      <c r="A161" s="33">
        <v>0.15599999999999961</v>
      </c>
      <c r="B161" s="33">
        <v>5.9000000000000004E-2</v>
      </c>
      <c r="C161" s="33">
        <v>0.106</v>
      </c>
    </row>
    <row r="162" spans="1:3" x14ac:dyDescent="0.2">
      <c r="A162" s="33">
        <v>0.15699999999999961</v>
      </c>
      <c r="B162" s="33">
        <v>5.9000000000000004E-2</v>
      </c>
      <c r="C162" s="33">
        <v>0.106</v>
      </c>
    </row>
    <row r="163" spans="1:3" x14ac:dyDescent="0.2">
      <c r="A163" s="33">
        <v>0.15799999999999959</v>
      </c>
      <c r="B163" s="33">
        <v>5.9000000000000004E-2</v>
      </c>
      <c r="C163" s="33">
        <v>0.106</v>
      </c>
    </row>
    <row r="164" spans="1:3" x14ac:dyDescent="0.2">
      <c r="A164" s="33">
        <v>0.15899999999999959</v>
      </c>
      <c r="B164" s="33">
        <v>5.9000000000000004E-2</v>
      </c>
      <c r="C164" s="33">
        <v>0.106</v>
      </c>
    </row>
    <row r="165" spans="1:3" x14ac:dyDescent="0.2">
      <c r="A165" s="33">
        <v>0.15999999999999959</v>
      </c>
      <c r="B165" s="33">
        <v>5.9000000000000004E-2</v>
      </c>
      <c r="C165" s="33">
        <v>0.106</v>
      </c>
    </row>
    <row r="166" spans="1:3" x14ac:dyDescent="0.2">
      <c r="A166" s="33">
        <v>0.16099999999999959</v>
      </c>
      <c r="B166" s="33">
        <v>5.7999999999999996E-2</v>
      </c>
      <c r="C166" s="33">
        <v>0.106</v>
      </c>
    </row>
    <row r="167" spans="1:3" x14ac:dyDescent="0.2">
      <c r="A167" s="33">
        <v>0.16199999999999959</v>
      </c>
      <c r="B167" s="33">
        <v>5.7999999999999996E-2</v>
      </c>
      <c r="C167" s="33">
        <v>0.105</v>
      </c>
    </row>
    <row r="168" spans="1:3" x14ac:dyDescent="0.2">
      <c r="A168" s="33">
        <v>0.16299999999999962</v>
      </c>
      <c r="B168" s="33">
        <v>5.7999999999999996E-2</v>
      </c>
      <c r="C168" s="33">
        <v>0.105</v>
      </c>
    </row>
    <row r="169" spans="1:3" x14ac:dyDescent="0.2">
      <c r="A169" s="33">
        <v>0.16399999999999962</v>
      </c>
      <c r="B169" s="33">
        <v>5.7999999999999996E-2</v>
      </c>
      <c r="C169" s="33">
        <v>0.105</v>
      </c>
    </row>
    <row r="170" spans="1:3" x14ac:dyDescent="0.2">
      <c r="A170" s="33">
        <v>0.16499999999999965</v>
      </c>
      <c r="B170" s="33">
        <v>5.7999999999999996E-2</v>
      </c>
      <c r="C170" s="33">
        <v>0.105</v>
      </c>
    </row>
    <row r="171" spans="1:3" x14ac:dyDescent="0.2">
      <c r="A171" s="33">
        <v>0.16599999999999965</v>
      </c>
      <c r="B171" s="33">
        <v>5.7999999999999996E-2</v>
      </c>
      <c r="C171" s="33">
        <v>0.105</v>
      </c>
    </row>
    <row r="172" spans="1:3" x14ac:dyDescent="0.2">
      <c r="A172" s="33">
        <v>0.16699999999999968</v>
      </c>
      <c r="B172" s="33">
        <v>5.7999999999999996E-2</v>
      </c>
      <c r="C172" s="33">
        <v>0.105</v>
      </c>
    </row>
    <row r="173" spans="1:3" x14ac:dyDescent="0.2">
      <c r="A173" s="33">
        <v>0.16799999999999968</v>
      </c>
      <c r="B173" s="33">
        <v>5.7999999999999996E-2</v>
      </c>
      <c r="C173" s="33">
        <v>0.105</v>
      </c>
    </row>
    <row r="174" spans="1:3" x14ac:dyDescent="0.2">
      <c r="A174" s="33">
        <v>0.16899999999999971</v>
      </c>
      <c r="B174" s="33">
        <v>5.7999999999999996E-2</v>
      </c>
      <c r="C174" s="33">
        <v>0.105</v>
      </c>
    </row>
    <row r="175" spans="1:3" x14ac:dyDescent="0.2">
      <c r="A175" s="33">
        <v>0.16999999999999971</v>
      </c>
      <c r="B175" s="33">
        <v>5.7999999999999996E-2</v>
      </c>
      <c r="C175" s="33">
        <v>0.105</v>
      </c>
    </row>
    <row r="176" spans="1:3" x14ac:dyDescent="0.2">
      <c r="A176" s="33">
        <v>0.17099999999999974</v>
      </c>
      <c r="B176" s="33">
        <v>5.7000000000000002E-2</v>
      </c>
      <c r="C176" s="33">
        <v>0.10400000000000001</v>
      </c>
    </row>
    <row r="177" spans="1:3" x14ac:dyDescent="0.2">
      <c r="A177" s="33">
        <v>0.17199999999999974</v>
      </c>
      <c r="B177" s="33">
        <v>5.7000000000000002E-2</v>
      </c>
      <c r="C177" s="33">
        <v>0.10400000000000001</v>
      </c>
    </row>
    <row r="178" spans="1:3" x14ac:dyDescent="0.2">
      <c r="A178" s="33">
        <v>0.17299999999999977</v>
      </c>
      <c r="B178" s="33">
        <v>5.7000000000000002E-2</v>
      </c>
      <c r="C178" s="33">
        <v>0.10400000000000001</v>
      </c>
    </row>
    <row r="179" spans="1:3" x14ac:dyDescent="0.2">
      <c r="A179" s="33">
        <v>0.17399999999999977</v>
      </c>
      <c r="B179" s="33">
        <v>5.7000000000000002E-2</v>
      </c>
      <c r="C179" s="33">
        <v>0.10400000000000001</v>
      </c>
    </row>
    <row r="180" spans="1:3" x14ac:dyDescent="0.2">
      <c r="A180" s="33">
        <v>0.17499999999999979</v>
      </c>
      <c r="B180" s="33">
        <v>5.7000000000000002E-2</v>
      </c>
      <c r="C180" s="33">
        <v>0.10400000000000001</v>
      </c>
    </row>
    <row r="181" spans="1:3" x14ac:dyDescent="0.2">
      <c r="A181" s="33">
        <v>0.1759999999999998</v>
      </c>
      <c r="B181" s="33">
        <v>5.7000000000000002E-2</v>
      </c>
      <c r="C181" s="33">
        <v>0.10400000000000001</v>
      </c>
    </row>
    <row r="182" spans="1:3" x14ac:dyDescent="0.2">
      <c r="A182" s="33">
        <v>0.17699999999999982</v>
      </c>
      <c r="B182" s="33">
        <v>5.7000000000000002E-2</v>
      </c>
      <c r="C182" s="33">
        <v>0.10400000000000001</v>
      </c>
    </row>
    <row r="183" spans="1:3" x14ac:dyDescent="0.2">
      <c r="A183" s="33">
        <v>0.17799999999999983</v>
      </c>
      <c r="B183" s="33">
        <v>5.7000000000000002E-2</v>
      </c>
      <c r="C183" s="33">
        <v>0.10400000000000001</v>
      </c>
    </row>
    <row r="184" spans="1:3" x14ac:dyDescent="0.2">
      <c r="A184" s="33">
        <v>0.17899999999999985</v>
      </c>
      <c r="B184" s="33">
        <v>5.7000000000000002E-2</v>
      </c>
      <c r="C184" s="33">
        <v>0.10300000000000001</v>
      </c>
    </row>
    <row r="185" spans="1:3" x14ac:dyDescent="0.2">
      <c r="A185" s="33">
        <v>0.17999999999999985</v>
      </c>
      <c r="B185" s="33">
        <v>5.7000000000000002E-2</v>
      </c>
      <c r="C185" s="33">
        <v>0.10300000000000001</v>
      </c>
    </row>
    <row r="186" spans="1:3" x14ac:dyDescent="0.2">
      <c r="A186" s="33">
        <v>0.18099999999999988</v>
      </c>
      <c r="B186" s="33">
        <v>5.5999999999999994E-2</v>
      </c>
      <c r="C186" s="33">
        <v>0.10300000000000001</v>
      </c>
    </row>
    <row r="187" spans="1:3" x14ac:dyDescent="0.2">
      <c r="A187" s="33">
        <v>0.18199999999999988</v>
      </c>
      <c r="B187" s="33">
        <v>5.5999999999999994E-2</v>
      </c>
      <c r="C187" s="33">
        <v>0.10300000000000001</v>
      </c>
    </row>
    <row r="188" spans="1:3" x14ac:dyDescent="0.2">
      <c r="A188" s="33">
        <v>0.18299999999999991</v>
      </c>
      <c r="B188" s="33">
        <v>5.5999999999999994E-2</v>
      </c>
      <c r="C188" s="33">
        <v>0.10300000000000001</v>
      </c>
    </row>
    <row r="189" spans="1:3" x14ac:dyDescent="0.2">
      <c r="A189" s="33">
        <v>0.18399999999999991</v>
      </c>
      <c r="B189" s="33">
        <v>5.5999999999999994E-2</v>
      </c>
      <c r="C189" s="33">
        <v>0.10300000000000001</v>
      </c>
    </row>
    <row r="190" spans="1:3" x14ac:dyDescent="0.2">
      <c r="A190" s="33">
        <v>0.18499999999999994</v>
      </c>
      <c r="B190" s="33">
        <v>5.5999999999999994E-2</v>
      </c>
      <c r="C190" s="33">
        <v>0.10300000000000001</v>
      </c>
    </row>
    <row r="191" spans="1:3" x14ac:dyDescent="0.2">
      <c r="A191" s="33">
        <v>0.18599999999999994</v>
      </c>
      <c r="B191" s="33">
        <v>5.5999999999999994E-2</v>
      </c>
      <c r="C191" s="33">
        <v>0.10199999999999999</v>
      </c>
    </row>
    <row r="192" spans="1:3" x14ac:dyDescent="0.2">
      <c r="A192" s="33">
        <v>0.18699999999999994</v>
      </c>
      <c r="B192" s="33">
        <v>5.5999999999999994E-2</v>
      </c>
      <c r="C192" s="33">
        <v>0.10199999999999999</v>
      </c>
    </row>
    <row r="193" spans="1:3" x14ac:dyDescent="0.2">
      <c r="A193" s="33">
        <v>0.18799999999999997</v>
      </c>
      <c r="B193" s="33">
        <v>5.5999999999999994E-2</v>
      </c>
      <c r="C193" s="33">
        <v>0.10199999999999999</v>
      </c>
    </row>
    <row r="194" spans="1:3" x14ac:dyDescent="0.2">
      <c r="A194" s="33">
        <v>0.18899999999999997</v>
      </c>
      <c r="B194" s="33">
        <v>5.5999999999999994E-2</v>
      </c>
      <c r="C194" s="33">
        <v>0.10199999999999999</v>
      </c>
    </row>
    <row r="195" spans="1:3" x14ac:dyDescent="0.2">
      <c r="A195" s="33">
        <v>0.19</v>
      </c>
      <c r="B195" s="33">
        <v>5.5E-2</v>
      </c>
      <c r="C195" s="33">
        <v>0.10199999999999999</v>
      </c>
    </row>
    <row r="196" spans="1:3" x14ac:dyDescent="0.2">
      <c r="A196" s="33">
        <v>0.191</v>
      </c>
      <c r="B196" s="33">
        <v>5.5E-2</v>
      </c>
      <c r="C196" s="33">
        <v>0.10199999999999999</v>
      </c>
    </row>
    <row r="197" spans="1:3" x14ac:dyDescent="0.2">
      <c r="A197" s="33">
        <v>0.19200000000000003</v>
      </c>
      <c r="B197" s="33">
        <v>5.5E-2</v>
      </c>
      <c r="C197" s="33">
        <v>0.10199999999999999</v>
      </c>
    </row>
    <row r="198" spans="1:3" x14ac:dyDescent="0.2">
      <c r="A198" s="33">
        <v>0.19300000000000003</v>
      </c>
      <c r="B198" s="33">
        <v>5.5E-2</v>
      </c>
      <c r="C198" s="33">
        <v>0.10099999999999999</v>
      </c>
    </row>
    <row r="199" spans="1:3" x14ac:dyDescent="0.2">
      <c r="A199" s="33">
        <v>0.19400000000000006</v>
      </c>
      <c r="B199" s="33">
        <v>5.5E-2</v>
      </c>
      <c r="C199" s="33">
        <v>0.10099999999999999</v>
      </c>
    </row>
    <row r="200" spans="1:3" x14ac:dyDescent="0.2">
      <c r="A200" s="33">
        <v>0.19500000000000006</v>
      </c>
      <c r="B200" s="33">
        <v>5.5E-2</v>
      </c>
      <c r="C200" s="33">
        <v>0.10099999999999999</v>
      </c>
    </row>
    <row r="201" spans="1:3" x14ac:dyDescent="0.2">
      <c r="A201" s="33">
        <v>0.19600000000000009</v>
      </c>
      <c r="B201" s="33">
        <v>5.5E-2</v>
      </c>
      <c r="C201" s="33">
        <v>0.10099999999999999</v>
      </c>
    </row>
    <row r="202" spans="1:3" x14ac:dyDescent="0.2">
      <c r="A202" s="33">
        <v>0.19700000000000009</v>
      </c>
      <c r="B202" s="33">
        <v>5.5E-2</v>
      </c>
      <c r="C202" s="33">
        <v>0.10099999999999999</v>
      </c>
    </row>
    <row r="203" spans="1:3" x14ac:dyDescent="0.2">
      <c r="A203" s="33">
        <v>0.19800000000000012</v>
      </c>
      <c r="B203" s="33">
        <v>5.5E-2</v>
      </c>
      <c r="C203" s="33">
        <v>0.10099999999999999</v>
      </c>
    </row>
    <row r="204" spans="1:3" x14ac:dyDescent="0.2">
      <c r="A204" s="33">
        <v>0.19900000000000012</v>
      </c>
      <c r="B204" s="33">
        <v>5.4000000000000006E-2</v>
      </c>
      <c r="C204" s="33">
        <v>0.10099999999999999</v>
      </c>
    </row>
    <row r="205" spans="1:3" x14ac:dyDescent="0.2">
      <c r="A205" s="33">
        <v>0.20000000000000015</v>
      </c>
      <c r="B205" s="33">
        <v>5.4000000000000006E-2</v>
      </c>
      <c r="C205" s="33">
        <v>0.1</v>
      </c>
    </row>
    <row r="206" spans="1:3" x14ac:dyDescent="0.2">
      <c r="A206" s="33">
        <v>0.20100000000000015</v>
      </c>
      <c r="B206" s="33">
        <v>5.4000000000000006E-2</v>
      </c>
      <c r="C206" s="33">
        <v>0.1</v>
      </c>
    </row>
    <row r="207" spans="1:3" x14ac:dyDescent="0.2">
      <c r="A207" s="33">
        <v>0.20200000000000018</v>
      </c>
      <c r="B207" s="33">
        <v>5.4000000000000006E-2</v>
      </c>
      <c r="C207" s="33">
        <v>0.1</v>
      </c>
    </row>
    <row r="208" spans="1:3" x14ac:dyDescent="0.2">
      <c r="A208" s="33">
        <v>0.20300000000000018</v>
      </c>
      <c r="B208" s="33">
        <v>5.4000000000000006E-2</v>
      </c>
      <c r="C208" s="33">
        <v>0.1</v>
      </c>
    </row>
    <row r="209" spans="1:3" x14ac:dyDescent="0.2">
      <c r="A209" s="33">
        <v>0.20400000000000021</v>
      </c>
      <c r="B209" s="33">
        <v>5.4000000000000006E-2</v>
      </c>
      <c r="C209" s="33">
        <v>0.1</v>
      </c>
    </row>
    <row r="210" spans="1:3" x14ac:dyDescent="0.2">
      <c r="A210" s="33">
        <v>0.20500000000000021</v>
      </c>
      <c r="B210" s="33">
        <v>5.4000000000000006E-2</v>
      </c>
      <c r="C210" s="33">
        <v>0.1</v>
      </c>
    </row>
    <row r="211" spans="1:3" x14ac:dyDescent="0.2">
      <c r="A211" s="33">
        <v>0.20600000000000024</v>
      </c>
      <c r="B211" s="33">
        <v>5.4000000000000006E-2</v>
      </c>
      <c r="C211" s="33">
        <v>9.9000000000000005E-2</v>
      </c>
    </row>
    <row r="212" spans="1:3" x14ac:dyDescent="0.2">
      <c r="A212" s="33">
        <v>0.20700000000000024</v>
      </c>
      <c r="B212" s="33">
        <v>5.4000000000000006E-2</v>
      </c>
      <c r="C212" s="33">
        <v>9.9000000000000005E-2</v>
      </c>
    </row>
    <row r="213" spans="1:3" x14ac:dyDescent="0.2">
      <c r="A213" s="33">
        <v>0.20800000000000027</v>
      </c>
      <c r="B213" s="33">
        <v>5.2999999999999999E-2</v>
      </c>
      <c r="C213" s="33">
        <v>9.9000000000000005E-2</v>
      </c>
    </row>
    <row r="214" spans="1:3" x14ac:dyDescent="0.2">
      <c r="A214" s="33">
        <v>0.20900000000000027</v>
      </c>
      <c r="B214" s="33">
        <v>5.2999999999999999E-2</v>
      </c>
      <c r="C214" s="33">
        <v>9.9000000000000005E-2</v>
      </c>
    </row>
    <row r="215" spans="1:3" x14ac:dyDescent="0.2">
      <c r="A215" s="33">
        <v>0.2100000000000003</v>
      </c>
      <c r="B215" s="33">
        <v>5.2999999999999999E-2</v>
      </c>
      <c r="C215" s="33">
        <v>9.9000000000000005E-2</v>
      </c>
    </row>
    <row r="216" spans="1:3" x14ac:dyDescent="0.2">
      <c r="A216" s="33">
        <v>0.2110000000000003</v>
      </c>
      <c r="B216" s="33">
        <v>5.2999999999999999E-2</v>
      </c>
      <c r="C216" s="33">
        <v>9.9000000000000005E-2</v>
      </c>
    </row>
    <row r="217" spans="1:3" x14ac:dyDescent="0.2">
      <c r="A217" s="33">
        <v>0.2120000000000003</v>
      </c>
      <c r="B217" s="33">
        <v>5.2999999999999999E-2</v>
      </c>
      <c r="C217" s="33">
        <v>9.8000000000000004E-2</v>
      </c>
    </row>
    <row r="218" spans="1:3" x14ac:dyDescent="0.2">
      <c r="A218" s="33">
        <v>0.21300000000000033</v>
      </c>
      <c r="B218" s="33">
        <v>5.2999999999999999E-2</v>
      </c>
      <c r="C218" s="33">
        <v>9.8000000000000004E-2</v>
      </c>
    </row>
    <row r="219" spans="1:3" x14ac:dyDescent="0.2">
      <c r="A219" s="33">
        <v>0.21400000000000033</v>
      </c>
      <c r="B219" s="33">
        <v>5.2999999999999999E-2</v>
      </c>
      <c r="C219" s="33">
        <v>9.8000000000000004E-2</v>
      </c>
    </row>
    <row r="220" spans="1:3" x14ac:dyDescent="0.2">
      <c r="A220" s="33">
        <v>0.21500000000000036</v>
      </c>
      <c r="B220" s="33">
        <v>5.2999999999999999E-2</v>
      </c>
      <c r="C220" s="33">
        <v>9.8000000000000004E-2</v>
      </c>
    </row>
    <row r="221" spans="1:3" x14ac:dyDescent="0.2">
      <c r="A221" s="33">
        <v>0.21600000000000036</v>
      </c>
      <c r="B221" s="33">
        <v>5.2000000000000005E-2</v>
      </c>
      <c r="C221" s="33">
        <v>9.8000000000000004E-2</v>
      </c>
    </row>
    <row r="222" spans="1:3" x14ac:dyDescent="0.2">
      <c r="A222" s="33">
        <v>0.21700000000000039</v>
      </c>
      <c r="B222" s="33">
        <v>5.2000000000000005E-2</v>
      </c>
      <c r="C222" s="33">
        <v>9.8000000000000004E-2</v>
      </c>
    </row>
    <row r="223" spans="1:3" x14ac:dyDescent="0.2">
      <c r="A223" s="33">
        <v>0.21800000000000039</v>
      </c>
      <c r="B223" s="33">
        <v>5.2000000000000005E-2</v>
      </c>
      <c r="C223" s="33">
        <v>9.6999999999999989E-2</v>
      </c>
    </row>
    <row r="224" spans="1:3" x14ac:dyDescent="0.2">
      <c r="A224" s="33">
        <v>0.21900000000000042</v>
      </c>
      <c r="B224" s="33">
        <v>5.2000000000000005E-2</v>
      </c>
      <c r="C224" s="33">
        <v>9.6999999999999989E-2</v>
      </c>
    </row>
    <row r="225" spans="1:3" x14ac:dyDescent="0.2">
      <c r="A225" s="33">
        <v>0.22000000000000042</v>
      </c>
      <c r="B225" s="33">
        <v>5.2000000000000005E-2</v>
      </c>
      <c r="C225" s="33">
        <v>9.6999999999999989E-2</v>
      </c>
    </row>
    <row r="226" spans="1:3" x14ac:dyDescent="0.2">
      <c r="A226" s="33">
        <v>0.22100000000000045</v>
      </c>
      <c r="B226" s="33">
        <v>5.2000000000000005E-2</v>
      </c>
      <c r="C226" s="33">
        <v>9.6999999999999989E-2</v>
      </c>
    </row>
    <row r="227" spans="1:3" x14ac:dyDescent="0.2">
      <c r="A227" s="33">
        <v>0.22200000000000045</v>
      </c>
      <c r="B227" s="33">
        <v>5.2000000000000005E-2</v>
      </c>
      <c r="C227" s="33">
        <v>9.6999999999999989E-2</v>
      </c>
    </row>
    <row r="228" spans="1:3" x14ac:dyDescent="0.2">
      <c r="A228" s="33">
        <v>0.22300000000000048</v>
      </c>
      <c r="B228" s="33">
        <v>5.2000000000000005E-2</v>
      </c>
      <c r="C228" s="33">
        <v>9.6999999999999989E-2</v>
      </c>
    </row>
    <row r="229" spans="1:3" x14ac:dyDescent="0.2">
      <c r="A229" s="33">
        <v>0.22400000000000048</v>
      </c>
      <c r="B229" s="33">
        <v>5.0999999999999997E-2</v>
      </c>
      <c r="C229" s="33">
        <v>9.6000000000000002E-2</v>
      </c>
    </row>
    <row r="230" spans="1:3" x14ac:dyDescent="0.2">
      <c r="A230" s="33">
        <v>0.22500000000000051</v>
      </c>
      <c r="B230" s="33">
        <v>5.0999999999999997E-2</v>
      </c>
      <c r="C230" s="33">
        <v>9.6000000000000002E-2</v>
      </c>
    </row>
    <row r="231" spans="1:3" x14ac:dyDescent="0.2">
      <c r="A231" s="33">
        <v>0.22600000000000051</v>
      </c>
      <c r="B231" s="33">
        <v>5.0999999999999997E-2</v>
      </c>
      <c r="C231" s="33">
        <v>9.6000000000000002E-2</v>
      </c>
    </row>
    <row r="232" spans="1:3" x14ac:dyDescent="0.2">
      <c r="A232" s="33">
        <v>0.22700000000000053</v>
      </c>
      <c r="B232" s="33">
        <v>5.0999999999999997E-2</v>
      </c>
      <c r="C232" s="33">
        <v>9.6000000000000002E-2</v>
      </c>
    </row>
    <row r="233" spans="1:3" x14ac:dyDescent="0.2">
      <c r="A233" s="33">
        <v>0.22800000000000054</v>
      </c>
      <c r="B233" s="33">
        <v>5.0999999999999997E-2</v>
      </c>
      <c r="C233" s="33">
        <v>9.6000000000000002E-2</v>
      </c>
    </row>
    <row r="234" spans="1:3" x14ac:dyDescent="0.2">
      <c r="A234" s="33">
        <v>0.22900000000000056</v>
      </c>
      <c r="B234" s="33">
        <v>5.0999999999999997E-2</v>
      </c>
      <c r="C234" s="33">
        <v>9.6000000000000002E-2</v>
      </c>
    </row>
    <row r="235" spans="1:3" x14ac:dyDescent="0.2">
      <c r="A235" s="33">
        <v>0.23000000000000057</v>
      </c>
      <c r="B235" s="33">
        <v>5.0999999999999997E-2</v>
      </c>
      <c r="C235" s="33">
        <v>9.5000000000000001E-2</v>
      </c>
    </row>
    <row r="236" spans="1:3" x14ac:dyDescent="0.2">
      <c r="A236" s="33">
        <v>0.23100000000000059</v>
      </c>
      <c r="B236" s="33">
        <v>5.0999999999999997E-2</v>
      </c>
      <c r="C236" s="33">
        <v>9.5000000000000001E-2</v>
      </c>
    </row>
    <row r="237" spans="1:3" x14ac:dyDescent="0.2">
      <c r="A237" s="33">
        <v>0.23200000000000059</v>
      </c>
      <c r="B237" s="33">
        <v>0.05</v>
      </c>
      <c r="C237" s="33">
        <v>9.5000000000000001E-2</v>
      </c>
    </row>
    <row r="238" spans="1:3" x14ac:dyDescent="0.2">
      <c r="A238" s="33">
        <v>0.23300000000000062</v>
      </c>
      <c r="B238" s="33">
        <v>0.05</v>
      </c>
      <c r="C238" s="33">
        <v>9.5000000000000001E-2</v>
      </c>
    </row>
    <row r="239" spans="1:3" x14ac:dyDescent="0.2">
      <c r="A239" s="33">
        <v>0.23400000000000062</v>
      </c>
      <c r="B239" s="33">
        <v>0.05</v>
      </c>
      <c r="C239" s="33">
        <v>9.5000000000000001E-2</v>
      </c>
    </row>
    <row r="240" spans="1:3" x14ac:dyDescent="0.2">
      <c r="A240" s="33">
        <v>0.23500000000000065</v>
      </c>
      <c r="B240" s="33">
        <v>0.05</v>
      </c>
      <c r="C240" s="33">
        <v>9.5000000000000001E-2</v>
      </c>
    </row>
    <row r="241" spans="1:3" x14ac:dyDescent="0.2">
      <c r="A241" s="33">
        <v>0.23600000000000065</v>
      </c>
      <c r="B241" s="33">
        <v>0.05</v>
      </c>
      <c r="C241" s="33">
        <v>9.4E-2</v>
      </c>
    </row>
    <row r="242" spans="1:3" x14ac:dyDescent="0.2">
      <c r="A242" s="33">
        <v>0.23700000000000065</v>
      </c>
      <c r="B242" s="33">
        <v>0.05</v>
      </c>
      <c r="C242" s="33">
        <v>9.4E-2</v>
      </c>
    </row>
    <row r="243" spans="1:3" x14ac:dyDescent="0.2">
      <c r="A243" s="33">
        <v>0.23800000000000068</v>
      </c>
      <c r="B243" s="33">
        <v>0.05</v>
      </c>
      <c r="C243" s="33">
        <v>9.4E-2</v>
      </c>
    </row>
    <row r="244" spans="1:3" x14ac:dyDescent="0.2">
      <c r="A244" s="33">
        <v>0.23900000000000068</v>
      </c>
      <c r="B244" s="33">
        <v>4.9000000000000002E-2</v>
      </c>
      <c r="C244" s="33">
        <v>9.4E-2</v>
      </c>
    </row>
    <row r="245" spans="1:3" x14ac:dyDescent="0.2">
      <c r="A245" s="33">
        <v>0.24000000000000071</v>
      </c>
      <c r="B245" s="33">
        <v>4.9000000000000002E-2</v>
      </c>
      <c r="C245" s="33">
        <v>9.4E-2</v>
      </c>
    </row>
    <row r="246" spans="1:3" x14ac:dyDescent="0.2">
      <c r="A246" s="33">
        <v>0.24100000000000071</v>
      </c>
      <c r="B246" s="33">
        <v>4.9000000000000002E-2</v>
      </c>
      <c r="C246" s="33">
        <v>9.4E-2</v>
      </c>
    </row>
    <row r="247" spans="1:3" x14ac:dyDescent="0.2">
      <c r="A247" s="33">
        <v>0.24200000000000074</v>
      </c>
      <c r="B247" s="33">
        <v>4.9000000000000002E-2</v>
      </c>
      <c r="C247" s="33">
        <v>9.3000000000000013E-2</v>
      </c>
    </row>
    <row r="248" spans="1:3" x14ac:dyDescent="0.2">
      <c r="A248" s="33">
        <v>0.24300000000000074</v>
      </c>
      <c r="B248" s="33">
        <v>4.9000000000000002E-2</v>
      </c>
      <c r="C248" s="33">
        <v>9.3000000000000013E-2</v>
      </c>
    </row>
    <row r="249" spans="1:3" x14ac:dyDescent="0.2">
      <c r="A249" s="33">
        <v>0.24400000000000077</v>
      </c>
      <c r="B249" s="33">
        <v>4.9000000000000002E-2</v>
      </c>
      <c r="C249" s="33">
        <v>9.3000000000000013E-2</v>
      </c>
    </row>
    <row r="250" spans="1:3" x14ac:dyDescent="0.2">
      <c r="A250" s="33">
        <v>0.24500000000000077</v>
      </c>
      <c r="B250" s="33">
        <v>4.9000000000000002E-2</v>
      </c>
      <c r="C250" s="33">
        <v>9.3000000000000013E-2</v>
      </c>
    </row>
    <row r="251" spans="1:3" x14ac:dyDescent="0.2">
      <c r="A251" s="33">
        <v>0.2460000000000008</v>
      </c>
      <c r="B251" s="33">
        <v>4.9000000000000002E-2</v>
      </c>
      <c r="C251" s="33">
        <v>9.3000000000000013E-2</v>
      </c>
    </row>
    <row r="252" spans="1:3" x14ac:dyDescent="0.2">
      <c r="A252" s="33">
        <v>0.2470000000000008</v>
      </c>
      <c r="B252" s="33">
        <v>4.8000000000000001E-2</v>
      </c>
      <c r="C252" s="33">
        <v>9.3000000000000013E-2</v>
      </c>
    </row>
    <row r="253" spans="1:3" x14ac:dyDescent="0.2">
      <c r="A253" s="33">
        <v>0.24800000000000083</v>
      </c>
      <c r="B253" s="33">
        <v>4.8000000000000001E-2</v>
      </c>
      <c r="C253" s="33">
        <v>9.1999999999999998E-2</v>
      </c>
    </row>
    <row r="254" spans="1:3" x14ac:dyDescent="0.2">
      <c r="A254" s="33">
        <v>0.24900000000000083</v>
      </c>
      <c r="B254" s="33">
        <v>4.8000000000000001E-2</v>
      </c>
      <c r="C254" s="33">
        <v>9.1999999999999998E-2</v>
      </c>
    </row>
    <row r="255" spans="1:3" x14ac:dyDescent="0.2">
      <c r="A255" s="33">
        <v>0.25000000000000083</v>
      </c>
      <c r="B255" s="33">
        <v>4.8000000000000001E-2</v>
      </c>
      <c r="C255" s="33">
        <v>9.1999999999999998E-2</v>
      </c>
    </row>
    <row r="256" spans="1:3" x14ac:dyDescent="0.2">
      <c r="A256" s="33">
        <v>0.25100000000000089</v>
      </c>
      <c r="B256" s="33">
        <v>4.8000000000000001E-2</v>
      </c>
      <c r="C256" s="33">
        <v>9.1999999999999998E-2</v>
      </c>
    </row>
    <row r="257" spans="1:3" x14ac:dyDescent="0.2">
      <c r="A257" s="33">
        <v>0.25200000000000089</v>
      </c>
      <c r="B257" s="33">
        <v>4.8000000000000001E-2</v>
      </c>
      <c r="C257" s="33">
        <v>9.1999999999999998E-2</v>
      </c>
    </row>
    <row r="258" spans="1:3" x14ac:dyDescent="0.2">
      <c r="A258" s="33">
        <v>0.25300000000000089</v>
      </c>
      <c r="B258" s="33">
        <v>4.8000000000000001E-2</v>
      </c>
      <c r="C258" s="33">
        <v>9.1999999999999998E-2</v>
      </c>
    </row>
    <row r="259" spans="1:3" x14ac:dyDescent="0.2">
      <c r="A259" s="33">
        <v>0.25400000000000089</v>
      </c>
      <c r="B259" s="33">
        <v>4.7E-2</v>
      </c>
      <c r="C259" s="33">
        <v>9.0999999999999998E-2</v>
      </c>
    </row>
    <row r="260" spans="1:3" x14ac:dyDescent="0.2">
      <c r="A260" s="33">
        <v>0.25500000000000095</v>
      </c>
      <c r="B260" s="33">
        <v>4.7E-2</v>
      </c>
      <c r="C260" s="33">
        <v>9.0999999999999998E-2</v>
      </c>
    </row>
    <row r="261" spans="1:3" x14ac:dyDescent="0.2">
      <c r="A261" s="33">
        <v>0.25600000000000095</v>
      </c>
      <c r="B261" s="33">
        <v>4.7E-2</v>
      </c>
      <c r="C261" s="33">
        <v>9.0999999999999998E-2</v>
      </c>
    </row>
    <row r="262" spans="1:3" x14ac:dyDescent="0.2">
      <c r="A262" s="33">
        <v>0.25700000000000095</v>
      </c>
      <c r="B262" s="33">
        <v>4.7E-2</v>
      </c>
      <c r="C262" s="33">
        <v>9.0999999999999998E-2</v>
      </c>
    </row>
    <row r="263" spans="1:3" x14ac:dyDescent="0.2">
      <c r="A263" s="33">
        <v>0.25800000000000095</v>
      </c>
      <c r="B263" s="33">
        <v>4.7E-2</v>
      </c>
      <c r="C263" s="33">
        <v>9.0999999999999998E-2</v>
      </c>
    </row>
    <row r="264" spans="1:3" x14ac:dyDescent="0.2">
      <c r="A264" s="33">
        <v>0.25900000000000101</v>
      </c>
      <c r="B264" s="33">
        <v>4.7E-2</v>
      </c>
      <c r="C264" s="33">
        <v>0.09</v>
      </c>
    </row>
    <row r="265" spans="1:3" x14ac:dyDescent="0.2">
      <c r="A265" s="33">
        <v>0.26000000000000101</v>
      </c>
      <c r="B265" s="33">
        <v>4.7E-2</v>
      </c>
      <c r="C265" s="33">
        <v>0.09</v>
      </c>
    </row>
    <row r="266" spans="1:3" x14ac:dyDescent="0.2">
      <c r="A266" s="33">
        <v>0.26100000000000101</v>
      </c>
      <c r="B266" s="33">
        <v>4.7E-2</v>
      </c>
      <c r="C266" s="33">
        <v>0.09</v>
      </c>
    </row>
    <row r="267" spans="1:3" x14ac:dyDescent="0.2">
      <c r="A267" s="33">
        <v>0.26200000000000101</v>
      </c>
      <c r="B267" s="33">
        <v>4.5999999999999999E-2</v>
      </c>
      <c r="C267" s="33">
        <v>0.09</v>
      </c>
    </row>
    <row r="268" spans="1:3" x14ac:dyDescent="0.2">
      <c r="A268" s="33">
        <v>0.26300000000000101</v>
      </c>
      <c r="B268" s="33">
        <v>4.5999999999999999E-2</v>
      </c>
      <c r="C268" s="33">
        <v>0.09</v>
      </c>
    </row>
    <row r="269" spans="1:3" x14ac:dyDescent="0.2">
      <c r="A269" s="33">
        <v>0.26400000000000107</v>
      </c>
      <c r="B269" s="33">
        <v>4.5999999999999999E-2</v>
      </c>
      <c r="C269" s="33">
        <v>0.09</v>
      </c>
    </row>
    <row r="270" spans="1:3" x14ac:dyDescent="0.2">
      <c r="A270" s="33">
        <v>0.26500000000000107</v>
      </c>
      <c r="B270" s="33">
        <v>4.5999999999999999E-2</v>
      </c>
      <c r="C270" s="33">
        <v>8.900000000000001E-2</v>
      </c>
    </row>
    <row r="271" spans="1:3" x14ac:dyDescent="0.2">
      <c r="A271" s="33">
        <v>0.26600000000000107</v>
      </c>
      <c r="B271" s="33">
        <v>4.5999999999999999E-2</v>
      </c>
      <c r="C271" s="33">
        <v>8.900000000000001E-2</v>
      </c>
    </row>
    <row r="272" spans="1:3" x14ac:dyDescent="0.2">
      <c r="A272" s="33">
        <v>0.26700000000000107</v>
      </c>
      <c r="B272" s="33">
        <v>4.5999999999999999E-2</v>
      </c>
      <c r="C272" s="33">
        <v>8.900000000000001E-2</v>
      </c>
    </row>
    <row r="273" spans="1:3" x14ac:dyDescent="0.2">
      <c r="A273" s="33">
        <v>0.26800000000000113</v>
      </c>
      <c r="B273" s="33">
        <v>4.5999999999999999E-2</v>
      </c>
      <c r="C273" s="33">
        <v>8.900000000000001E-2</v>
      </c>
    </row>
    <row r="274" spans="1:3" x14ac:dyDescent="0.2">
      <c r="A274" s="33">
        <v>0.26900000000000113</v>
      </c>
      <c r="B274" s="33">
        <v>4.5999999999999999E-2</v>
      </c>
      <c r="C274" s="33">
        <v>8.900000000000001E-2</v>
      </c>
    </row>
    <row r="275" spans="1:3" x14ac:dyDescent="0.2">
      <c r="A275" s="33">
        <v>0.27000000000000113</v>
      </c>
      <c r="B275" s="33">
        <v>4.4999999999999998E-2</v>
      </c>
      <c r="C275" s="33">
        <v>8.8000000000000009E-2</v>
      </c>
    </row>
    <row r="276" spans="1:3" x14ac:dyDescent="0.2">
      <c r="A276" s="33">
        <v>0.27100000000000113</v>
      </c>
      <c r="B276" s="33">
        <v>4.4999999999999998E-2</v>
      </c>
      <c r="C276" s="33">
        <v>8.8000000000000009E-2</v>
      </c>
    </row>
    <row r="277" spans="1:3" x14ac:dyDescent="0.2">
      <c r="A277" s="33">
        <v>0.27200000000000119</v>
      </c>
      <c r="B277" s="33">
        <v>4.4999999999999998E-2</v>
      </c>
      <c r="C277" s="33">
        <v>8.8000000000000009E-2</v>
      </c>
    </row>
    <row r="278" spans="1:3" x14ac:dyDescent="0.2">
      <c r="A278" s="33">
        <v>0.27300000000000119</v>
      </c>
      <c r="B278" s="33">
        <v>4.4999999999999998E-2</v>
      </c>
      <c r="C278" s="33">
        <v>8.8000000000000009E-2</v>
      </c>
    </row>
    <row r="279" spans="1:3" x14ac:dyDescent="0.2">
      <c r="A279" s="33">
        <v>0.27400000000000119</v>
      </c>
      <c r="B279" s="33">
        <v>4.4999999999999998E-2</v>
      </c>
      <c r="C279" s="33">
        <v>8.8000000000000009E-2</v>
      </c>
    </row>
    <row r="280" spans="1:3" x14ac:dyDescent="0.2">
      <c r="A280" s="33">
        <v>0.27500000000000119</v>
      </c>
      <c r="B280" s="33">
        <v>4.4999999999999998E-2</v>
      </c>
      <c r="C280" s="33">
        <v>8.6999999999999994E-2</v>
      </c>
    </row>
    <row r="281" spans="1:3" x14ac:dyDescent="0.2">
      <c r="A281" s="33">
        <v>0.27600000000000124</v>
      </c>
      <c r="B281" s="33">
        <v>4.4999999999999998E-2</v>
      </c>
      <c r="C281" s="33">
        <v>8.6999999999999994E-2</v>
      </c>
    </row>
    <row r="282" spans="1:3" x14ac:dyDescent="0.2">
      <c r="A282" s="33">
        <v>0.27700000000000125</v>
      </c>
      <c r="B282" s="33">
        <v>4.4000000000000004E-2</v>
      </c>
      <c r="C282" s="33">
        <v>8.6999999999999994E-2</v>
      </c>
    </row>
    <row r="283" spans="1:3" x14ac:dyDescent="0.2">
      <c r="A283" s="33">
        <v>0.27800000000000125</v>
      </c>
      <c r="B283" s="33">
        <v>4.4000000000000004E-2</v>
      </c>
      <c r="C283" s="33">
        <v>8.6999999999999994E-2</v>
      </c>
    </row>
    <row r="284" spans="1:3" x14ac:dyDescent="0.2">
      <c r="A284" s="33">
        <v>0.27900000000000125</v>
      </c>
      <c r="B284" s="33">
        <v>4.4000000000000004E-2</v>
      </c>
      <c r="C284" s="33">
        <v>8.6999999999999994E-2</v>
      </c>
    </row>
    <row r="285" spans="1:3" x14ac:dyDescent="0.2">
      <c r="A285" s="33">
        <v>0.2800000000000013</v>
      </c>
      <c r="B285" s="33">
        <v>4.4000000000000004E-2</v>
      </c>
      <c r="C285" s="33">
        <v>8.5999999999999993E-2</v>
      </c>
    </row>
    <row r="286" spans="1:3" x14ac:dyDescent="0.2">
      <c r="A286" s="33">
        <v>0.2810000000000013</v>
      </c>
      <c r="B286" s="33">
        <v>4.4000000000000004E-2</v>
      </c>
      <c r="C286" s="33">
        <v>8.5999999999999993E-2</v>
      </c>
    </row>
    <row r="287" spans="1:3" x14ac:dyDescent="0.2">
      <c r="A287" s="33">
        <v>0.28200000000000131</v>
      </c>
      <c r="B287" s="33">
        <v>4.4000000000000004E-2</v>
      </c>
      <c r="C287" s="33">
        <v>8.5999999999999993E-2</v>
      </c>
    </row>
    <row r="288" spans="1:3" x14ac:dyDescent="0.2">
      <c r="A288" s="33">
        <v>0.28300000000000131</v>
      </c>
      <c r="B288" s="33">
        <v>4.4000000000000004E-2</v>
      </c>
      <c r="C288" s="33">
        <v>8.5999999999999993E-2</v>
      </c>
    </row>
    <row r="289" spans="1:3" x14ac:dyDescent="0.2">
      <c r="A289" s="33">
        <v>0.28400000000000136</v>
      </c>
      <c r="B289" s="33">
        <v>4.2999999999999997E-2</v>
      </c>
      <c r="C289" s="33">
        <v>8.5999999999999993E-2</v>
      </c>
    </row>
    <row r="290" spans="1:3" x14ac:dyDescent="0.2">
      <c r="A290" s="33">
        <v>0.28500000000000136</v>
      </c>
      <c r="B290" s="33">
        <v>4.2999999999999997E-2</v>
      </c>
      <c r="C290" s="33">
        <v>8.5000000000000006E-2</v>
      </c>
    </row>
    <row r="291" spans="1:3" x14ac:dyDescent="0.2">
      <c r="A291" s="33">
        <v>0.28600000000000136</v>
      </c>
      <c r="B291" s="33">
        <v>4.2999999999999997E-2</v>
      </c>
      <c r="C291" s="33">
        <v>8.5000000000000006E-2</v>
      </c>
    </row>
    <row r="292" spans="1:3" x14ac:dyDescent="0.2">
      <c r="A292" s="33">
        <v>0.28700000000000137</v>
      </c>
      <c r="B292" s="33">
        <v>4.2999999999999997E-2</v>
      </c>
      <c r="C292" s="33">
        <v>8.5000000000000006E-2</v>
      </c>
    </row>
    <row r="293" spans="1:3" x14ac:dyDescent="0.2">
      <c r="A293" s="33">
        <v>0.28800000000000137</v>
      </c>
      <c r="B293" s="33">
        <v>4.2999999999999997E-2</v>
      </c>
      <c r="C293" s="33">
        <v>8.5000000000000006E-2</v>
      </c>
    </row>
    <row r="294" spans="1:3" x14ac:dyDescent="0.2">
      <c r="A294" s="33">
        <v>0.28900000000000142</v>
      </c>
      <c r="B294" s="33">
        <v>4.2999999999999997E-2</v>
      </c>
      <c r="C294" s="33">
        <v>8.5000000000000006E-2</v>
      </c>
    </row>
    <row r="295" spans="1:3" x14ac:dyDescent="0.2">
      <c r="A295" s="33">
        <v>0.29000000000000142</v>
      </c>
      <c r="B295" s="33">
        <v>4.2999999999999997E-2</v>
      </c>
      <c r="C295" s="33">
        <v>8.4000000000000005E-2</v>
      </c>
    </row>
    <row r="296" spans="1:3" x14ac:dyDescent="0.2">
      <c r="A296" s="33">
        <v>0.29100000000000142</v>
      </c>
      <c r="B296" s="33">
        <v>4.2000000000000003E-2</v>
      </c>
      <c r="C296" s="33">
        <v>8.4000000000000005E-2</v>
      </c>
    </row>
    <row r="297" spans="1:3" x14ac:dyDescent="0.2">
      <c r="A297" s="33">
        <v>0.29200000000000143</v>
      </c>
      <c r="B297" s="33">
        <v>4.2000000000000003E-2</v>
      </c>
      <c r="C297" s="33">
        <v>8.4000000000000005E-2</v>
      </c>
    </row>
    <row r="298" spans="1:3" x14ac:dyDescent="0.2">
      <c r="A298" s="33">
        <v>0.29300000000000148</v>
      </c>
      <c r="B298" s="33">
        <v>4.2000000000000003E-2</v>
      </c>
      <c r="C298" s="33">
        <v>8.4000000000000005E-2</v>
      </c>
    </row>
    <row r="299" spans="1:3" x14ac:dyDescent="0.2">
      <c r="A299" s="33">
        <v>0.29400000000000148</v>
      </c>
      <c r="B299" s="33">
        <v>4.2000000000000003E-2</v>
      </c>
      <c r="C299" s="33">
        <v>8.4000000000000005E-2</v>
      </c>
    </row>
    <row r="300" spans="1:3" x14ac:dyDescent="0.2">
      <c r="A300" s="33">
        <v>0.29500000000000148</v>
      </c>
      <c r="B300" s="33">
        <v>4.2000000000000003E-2</v>
      </c>
      <c r="C300" s="33">
        <v>8.3000000000000004E-2</v>
      </c>
    </row>
    <row r="301" spans="1:3" x14ac:dyDescent="0.2">
      <c r="A301" s="33">
        <v>0.29600000000000148</v>
      </c>
      <c r="B301" s="33">
        <v>4.2000000000000003E-2</v>
      </c>
      <c r="C301" s="33">
        <v>8.3000000000000004E-2</v>
      </c>
    </row>
    <row r="302" spans="1:3" x14ac:dyDescent="0.2">
      <c r="A302" s="33">
        <v>0.29700000000000154</v>
      </c>
      <c r="B302" s="33">
        <v>4.2000000000000003E-2</v>
      </c>
      <c r="C302" s="33">
        <v>8.3000000000000004E-2</v>
      </c>
    </row>
    <row r="303" spans="1:3" x14ac:dyDescent="0.2">
      <c r="A303" s="33">
        <v>0.29800000000000154</v>
      </c>
      <c r="B303" s="33">
        <v>4.0999999999999995E-2</v>
      </c>
      <c r="C303" s="33">
        <v>8.3000000000000004E-2</v>
      </c>
    </row>
    <row r="304" spans="1:3" x14ac:dyDescent="0.2">
      <c r="A304" s="33">
        <v>0.29900000000000154</v>
      </c>
      <c r="B304" s="33">
        <v>4.0999999999999995E-2</v>
      </c>
      <c r="C304" s="33">
        <v>8.199999999999999E-2</v>
      </c>
    </row>
    <row r="305" spans="1:3" x14ac:dyDescent="0.2">
      <c r="A305" s="33">
        <v>0.30000000000000154</v>
      </c>
      <c r="B305" s="33">
        <v>4.0999999999999995E-2</v>
      </c>
      <c r="C305" s="33">
        <v>8.199999999999999E-2</v>
      </c>
    </row>
    <row r="306" spans="1:3" x14ac:dyDescent="0.2">
      <c r="A306" s="33">
        <v>0.3010000000000016</v>
      </c>
      <c r="B306" s="33">
        <v>4.0999999999999995E-2</v>
      </c>
      <c r="C306" s="33">
        <v>8.199999999999999E-2</v>
      </c>
    </row>
    <row r="307" spans="1:3" x14ac:dyDescent="0.2">
      <c r="A307" s="33">
        <v>0.3020000000000016</v>
      </c>
      <c r="B307" s="33">
        <v>4.0999999999999995E-2</v>
      </c>
      <c r="C307" s="33">
        <v>8.199999999999999E-2</v>
      </c>
    </row>
    <row r="308" spans="1:3" x14ac:dyDescent="0.2">
      <c r="A308" s="33">
        <v>0.3030000000000016</v>
      </c>
      <c r="B308" s="33">
        <v>4.0999999999999995E-2</v>
      </c>
      <c r="C308" s="33">
        <v>8.199999999999999E-2</v>
      </c>
    </row>
    <row r="309" spans="1:3" x14ac:dyDescent="0.2">
      <c r="A309" s="33">
        <v>0.3040000000000016</v>
      </c>
      <c r="B309" s="33">
        <v>4.0999999999999995E-2</v>
      </c>
      <c r="C309" s="33">
        <v>8.1000000000000003E-2</v>
      </c>
    </row>
    <row r="310" spans="1:3" x14ac:dyDescent="0.2">
      <c r="A310" s="33">
        <v>0.30500000000000166</v>
      </c>
      <c r="B310" s="33">
        <v>0.04</v>
      </c>
      <c r="C310" s="33">
        <v>8.1000000000000003E-2</v>
      </c>
    </row>
    <row r="311" spans="1:3" x14ac:dyDescent="0.2">
      <c r="A311" s="33">
        <v>0.30600000000000166</v>
      </c>
      <c r="B311" s="33">
        <v>0.04</v>
      </c>
      <c r="C311" s="33">
        <v>8.1000000000000003E-2</v>
      </c>
    </row>
    <row r="312" spans="1:3" x14ac:dyDescent="0.2">
      <c r="A312" s="33">
        <v>0.30700000000000166</v>
      </c>
      <c r="B312" s="33">
        <v>0.04</v>
      </c>
      <c r="C312" s="33">
        <v>8.1000000000000003E-2</v>
      </c>
    </row>
    <row r="313" spans="1:3" x14ac:dyDescent="0.2">
      <c r="A313" s="33">
        <v>0.30800000000000166</v>
      </c>
      <c r="B313" s="33">
        <v>0.04</v>
      </c>
      <c r="C313" s="33">
        <v>8.1000000000000003E-2</v>
      </c>
    </row>
    <row r="314" spans="1:3" x14ac:dyDescent="0.2">
      <c r="A314" s="33">
        <v>0.30900000000000172</v>
      </c>
      <c r="B314" s="33">
        <v>0.04</v>
      </c>
      <c r="C314" s="33">
        <v>0.08</v>
      </c>
    </row>
    <row r="315" spans="1:3" x14ac:dyDescent="0.2">
      <c r="A315" s="33">
        <v>0.31000000000000172</v>
      </c>
      <c r="B315" s="33">
        <v>0.04</v>
      </c>
      <c r="C315" s="33">
        <v>0.08</v>
      </c>
    </row>
    <row r="316" spans="1:3" x14ac:dyDescent="0.2">
      <c r="A316" s="33">
        <v>0.31100000000000172</v>
      </c>
      <c r="B316" s="33">
        <v>3.9E-2</v>
      </c>
      <c r="C316" s="33">
        <v>0.08</v>
      </c>
    </row>
    <row r="317" spans="1:3" x14ac:dyDescent="0.2">
      <c r="A317" s="33">
        <v>0.31200000000000172</v>
      </c>
      <c r="B317" s="33">
        <v>3.9E-2</v>
      </c>
      <c r="C317" s="33">
        <v>0.08</v>
      </c>
    </row>
    <row r="318" spans="1:3" x14ac:dyDescent="0.2">
      <c r="A318" s="33">
        <v>0.31300000000000172</v>
      </c>
      <c r="B318" s="33">
        <v>3.9E-2</v>
      </c>
      <c r="C318" s="33">
        <v>7.9000000000000001E-2</v>
      </c>
    </row>
    <row r="319" spans="1:3" x14ac:dyDescent="0.2">
      <c r="A319" s="33">
        <v>0.31400000000000178</v>
      </c>
      <c r="B319" s="33">
        <v>3.9E-2</v>
      </c>
      <c r="C319" s="33">
        <v>7.9000000000000001E-2</v>
      </c>
    </row>
    <row r="320" spans="1:3" x14ac:dyDescent="0.2">
      <c r="A320" s="33">
        <v>0.31500000000000178</v>
      </c>
      <c r="B320" s="33">
        <v>3.9E-2</v>
      </c>
      <c r="C320" s="33">
        <v>7.9000000000000001E-2</v>
      </c>
    </row>
    <row r="321" spans="1:3" x14ac:dyDescent="0.2">
      <c r="A321" s="33">
        <v>0.31600000000000178</v>
      </c>
      <c r="B321" s="33">
        <v>3.9E-2</v>
      </c>
      <c r="C321" s="33">
        <v>7.9000000000000001E-2</v>
      </c>
    </row>
    <row r="322" spans="1:3" x14ac:dyDescent="0.2">
      <c r="A322" s="33">
        <v>0.31700000000000178</v>
      </c>
      <c r="B322" s="33">
        <v>3.9E-2</v>
      </c>
      <c r="C322" s="33">
        <v>7.9000000000000001E-2</v>
      </c>
    </row>
    <row r="323" spans="1:3" x14ac:dyDescent="0.2">
      <c r="A323" s="33">
        <v>0.31800000000000184</v>
      </c>
      <c r="B323" s="33">
        <v>3.7999999999999999E-2</v>
      </c>
      <c r="C323" s="33">
        <v>7.8E-2</v>
      </c>
    </row>
    <row r="324" spans="1:3" x14ac:dyDescent="0.2">
      <c r="A324" s="33">
        <v>0.31900000000000184</v>
      </c>
      <c r="B324" s="33">
        <v>3.7999999999999999E-2</v>
      </c>
      <c r="C324" s="33">
        <v>7.8E-2</v>
      </c>
    </row>
    <row r="325" spans="1:3" x14ac:dyDescent="0.2">
      <c r="A325" s="33">
        <v>0.32000000000000184</v>
      </c>
      <c r="B325" s="33">
        <v>3.7999999999999999E-2</v>
      </c>
      <c r="C325" s="33">
        <v>7.8E-2</v>
      </c>
    </row>
    <row r="326" spans="1:3" x14ac:dyDescent="0.2">
      <c r="A326" s="33">
        <v>0.32100000000000184</v>
      </c>
      <c r="B326" s="33">
        <v>3.7999999999999999E-2</v>
      </c>
      <c r="C326" s="33">
        <v>7.8E-2</v>
      </c>
    </row>
    <row r="327" spans="1:3" x14ac:dyDescent="0.2">
      <c r="A327" s="33">
        <v>0.3220000000000019</v>
      </c>
      <c r="B327" s="33">
        <v>3.7999999999999999E-2</v>
      </c>
      <c r="C327" s="33">
        <v>7.8E-2</v>
      </c>
    </row>
    <row r="328" spans="1:3" x14ac:dyDescent="0.2">
      <c r="A328" s="33">
        <v>0.3230000000000019</v>
      </c>
      <c r="B328" s="33">
        <v>3.7999999999999999E-2</v>
      </c>
      <c r="C328" s="33">
        <v>7.6999999999999999E-2</v>
      </c>
    </row>
    <row r="329" spans="1:3" x14ac:dyDescent="0.2">
      <c r="A329" s="33">
        <v>0.3240000000000019</v>
      </c>
      <c r="B329" s="33">
        <v>3.7000000000000005E-2</v>
      </c>
      <c r="C329" s="33">
        <v>7.6999999999999999E-2</v>
      </c>
    </row>
    <row r="330" spans="1:3" x14ac:dyDescent="0.2">
      <c r="A330" s="33">
        <v>0.3250000000000019</v>
      </c>
      <c r="B330" s="33">
        <v>3.7000000000000005E-2</v>
      </c>
      <c r="C330" s="33">
        <v>7.6999999999999999E-2</v>
      </c>
    </row>
    <row r="331" spans="1:3" x14ac:dyDescent="0.2">
      <c r="A331" s="33">
        <v>0.32600000000000195</v>
      </c>
      <c r="B331" s="33">
        <v>3.7000000000000005E-2</v>
      </c>
      <c r="C331" s="33">
        <v>7.6999999999999999E-2</v>
      </c>
    </row>
    <row r="332" spans="1:3" x14ac:dyDescent="0.2">
      <c r="A332" s="33">
        <v>0.32700000000000196</v>
      </c>
      <c r="B332" s="33">
        <v>3.7000000000000005E-2</v>
      </c>
      <c r="C332" s="33">
        <v>7.6999999999999999E-2</v>
      </c>
    </row>
    <row r="333" spans="1:3" x14ac:dyDescent="0.2">
      <c r="A333" s="33">
        <v>0.32800000000000196</v>
      </c>
      <c r="B333" s="33">
        <v>3.7000000000000005E-2</v>
      </c>
      <c r="C333" s="33">
        <v>7.5999999999999998E-2</v>
      </c>
    </row>
    <row r="334" spans="1:3" x14ac:dyDescent="0.2">
      <c r="A334" s="33">
        <v>0.32900000000000196</v>
      </c>
      <c r="B334" s="33">
        <v>3.7000000000000005E-2</v>
      </c>
      <c r="C334" s="33">
        <v>7.5999999999999998E-2</v>
      </c>
    </row>
    <row r="335" spans="1:3" x14ac:dyDescent="0.2">
      <c r="A335" s="33">
        <v>0.33000000000000201</v>
      </c>
      <c r="B335" s="33">
        <v>3.6000000000000004E-2</v>
      </c>
      <c r="C335" s="33">
        <v>7.5999999999999998E-2</v>
      </c>
    </row>
    <row r="336" spans="1:3" x14ac:dyDescent="0.2">
      <c r="A336" s="33">
        <v>0.33100000000000201</v>
      </c>
      <c r="B336" s="33">
        <v>3.6000000000000004E-2</v>
      </c>
      <c r="C336" s="33">
        <v>7.5999999999999998E-2</v>
      </c>
    </row>
    <row r="337" spans="1:3" x14ac:dyDescent="0.2">
      <c r="A337" s="33">
        <v>0.33200000000000202</v>
      </c>
      <c r="B337" s="33">
        <v>3.6000000000000004E-2</v>
      </c>
      <c r="C337" s="33">
        <v>7.4999999999999997E-2</v>
      </c>
    </row>
    <row r="338" spans="1:3" x14ac:dyDescent="0.2">
      <c r="A338" s="33">
        <v>0.33300000000000202</v>
      </c>
      <c r="B338" s="33">
        <v>3.6000000000000004E-2</v>
      </c>
      <c r="C338" s="33">
        <v>7.4999999999999997E-2</v>
      </c>
    </row>
    <row r="339" spans="1:3" x14ac:dyDescent="0.2">
      <c r="A339" s="33">
        <v>0.33400000000000207</v>
      </c>
      <c r="B339" s="33">
        <v>3.6000000000000004E-2</v>
      </c>
      <c r="C339" s="33">
        <v>7.4999999999999997E-2</v>
      </c>
    </row>
    <row r="340" spans="1:3" x14ac:dyDescent="0.2">
      <c r="A340" s="33">
        <v>0.33500000000000207</v>
      </c>
      <c r="B340" s="33">
        <v>3.6000000000000004E-2</v>
      </c>
      <c r="C340" s="33">
        <v>7.4999999999999997E-2</v>
      </c>
    </row>
    <row r="341" spans="1:3" x14ac:dyDescent="0.2">
      <c r="A341" s="33">
        <v>0.33600000000000207</v>
      </c>
      <c r="B341" s="33">
        <v>3.6000000000000004E-2</v>
      </c>
      <c r="C341" s="33">
        <v>7.4999999999999997E-2</v>
      </c>
    </row>
    <row r="342" spans="1:3" x14ac:dyDescent="0.2">
      <c r="A342" s="33">
        <v>0.33700000000000208</v>
      </c>
      <c r="B342" s="33">
        <v>3.5000000000000003E-2</v>
      </c>
      <c r="C342" s="33">
        <v>7.400000000000001E-2</v>
      </c>
    </row>
    <row r="343" spans="1:3" x14ac:dyDescent="0.2">
      <c r="A343" s="33">
        <v>0.33800000000000208</v>
      </c>
      <c r="B343" s="33">
        <v>3.5000000000000003E-2</v>
      </c>
      <c r="C343" s="33">
        <v>7.400000000000001E-2</v>
      </c>
    </row>
    <row r="344" spans="1:3" x14ac:dyDescent="0.2">
      <c r="A344" s="33">
        <v>0.33900000000000213</v>
      </c>
      <c r="B344" s="33">
        <v>3.5000000000000003E-2</v>
      </c>
      <c r="C344" s="33">
        <v>7.400000000000001E-2</v>
      </c>
    </row>
    <row r="345" spans="1:3" x14ac:dyDescent="0.2">
      <c r="A345" s="33">
        <v>0.34000000000000213</v>
      </c>
      <c r="B345" s="33">
        <v>3.5000000000000003E-2</v>
      </c>
      <c r="C345" s="33">
        <v>7.400000000000001E-2</v>
      </c>
    </row>
    <row r="346" spans="1:3" x14ac:dyDescent="0.2">
      <c r="A346" s="33">
        <v>0.34100000000000213</v>
      </c>
      <c r="B346" s="33">
        <v>3.5000000000000003E-2</v>
      </c>
      <c r="C346" s="33">
        <v>7.400000000000001E-2</v>
      </c>
    </row>
    <row r="347" spans="1:3" x14ac:dyDescent="0.2">
      <c r="A347" s="33">
        <v>0.34200000000000214</v>
      </c>
      <c r="B347" s="33">
        <v>3.5000000000000003E-2</v>
      </c>
      <c r="C347" s="33">
        <v>7.2999999999999995E-2</v>
      </c>
    </row>
    <row r="348" spans="1:3" x14ac:dyDescent="0.2">
      <c r="A348" s="33">
        <v>0.34300000000000219</v>
      </c>
      <c r="B348" s="33">
        <v>3.4000000000000002E-2</v>
      </c>
      <c r="C348" s="33">
        <v>7.2999999999999995E-2</v>
      </c>
    </row>
    <row r="349" spans="1:3" x14ac:dyDescent="0.2">
      <c r="A349" s="33">
        <v>0.34400000000000219</v>
      </c>
      <c r="B349" s="33">
        <v>3.4000000000000002E-2</v>
      </c>
      <c r="C349" s="33">
        <v>7.2999999999999995E-2</v>
      </c>
    </row>
    <row r="350" spans="1:3" x14ac:dyDescent="0.2">
      <c r="A350" s="33">
        <v>0.34500000000000219</v>
      </c>
      <c r="B350" s="33">
        <v>3.4000000000000002E-2</v>
      </c>
      <c r="C350" s="33">
        <v>7.2999999999999995E-2</v>
      </c>
    </row>
    <row r="351" spans="1:3" x14ac:dyDescent="0.2">
      <c r="A351" s="33">
        <v>0.34600000000000219</v>
      </c>
      <c r="B351" s="33">
        <v>3.4000000000000002E-2</v>
      </c>
      <c r="C351" s="33">
        <v>7.2999999999999995E-2</v>
      </c>
    </row>
    <row r="352" spans="1:3" x14ac:dyDescent="0.2">
      <c r="A352" s="33">
        <v>0.34700000000000225</v>
      </c>
      <c r="B352" s="33">
        <v>3.4000000000000002E-2</v>
      </c>
      <c r="C352" s="33">
        <v>7.2000000000000008E-2</v>
      </c>
    </row>
    <row r="353" spans="1:3" x14ac:dyDescent="0.2">
      <c r="A353" s="33">
        <v>0.34800000000000225</v>
      </c>
      <c r="B353" s="33">
        <v>3.4000000000000002E-2</v>
      </c>
      <c r="C353" s="33">
        <v>7.2000000000000008E-2</v>
      </c>
    </row>
    <row r="354" spans="1:3" x14ac:dyDescent="0.2">
      <c r="A354" s="33">
        <v>0.34900000000000225</v>
      </c>
      <c r="B354" s="33">
        <v>3.4000000000000002E-2</v>
      </c>
      <c r="C354" s="33">
        <v>7.2000000000000008E-2</v>
      </c>
    </row>
    <row r="355" spans="1:3" x14ac:dyDescent="0.2">
      <c r="A355" s="33">
        <v>0.35000000000000225</v>
      </c>
      <c r="B355" s="33">
        <v>3.3000000000000002E-2</v>
      </c>
      <c r="C355" s="33">
        <v>7.2000000000000008E-2</v>
      </c>
    </row>
    <row r="356" spans="1:3" x14ac:dyDescent="0.2">
      <c r="A356" s="33">
        <v>0.35100000000000231</v>
      </c>
      <c r="B356" s="33">
        <v>3.3000000000000002E-2</v>
      </c>
      <c r="C356" s="33">
        <v>7.2000000000000008E-2</v>
      </c>
    </row>
    <row r="357" spans="1:3" x14ac:dyDescent="0.2">
      <c r="A357" s="33">
        <v>0.35200000000000231</v>
      </c>
      <c r="B357" s="33">
        <v>3.3000000000000002E-2</v>
      </c>
      <c r="C357" s="33">
        <v>7.0999999999999994E-2</v>
      </c>
    </row>
    <row r="358" spans="1:3" x14ac:dyDescent="0.2">
      <c r="A358" s="33">
        <v>0.35300000000000231</v>
      </c>
      <c r="B358" s="33">
        <v>3.3000000000000002E-2</v>
      </c>
      <c r="C358" s="33">
        <v>7.0999999999999994E-2</v>
      </c>
    </row>
    <row r="359" spans="1:3" x14ac:dyDescent="0.2">
      <c r="A359" s="33">
        <v>0.35400000000000231</v>
      </c>
      <c r="B359" s="33">
        <v>3.3000000000000002E-2</v>
      </c>
      <c r="C359" s="33">
        <v>7.0999999999999994E-2</v>
      </c>
    </row>
    <row r="360" spans="1:3" x14ac:dyDescent="0.2">
      <c r="A360" s="33">
        <v>0.35500000000000237</v>
      </c>
      <c r="B360" s="33">
        <v>3.3000000000000002E-2</v>
      </c>
      <c r="C360" s="33">
        <v>7.0999999999999994E-2</v>
      </c>
    </row>
    <row r="361" spans="1:3" x14ac:dyDescent="0.2">
      <c r="A361" s="33">
        <v>0.35600000000000237</v>
      </c>
      <c r="B361" s="33">
        <v>3.3000000000000002E-2</v>
      </c>
      <c r="C361" s="33">
        <v>7.0000000000000007E-2</v>
      </c>
    </row>
    <row r="362" spans="1:3" x14ac:dyDescent="0.2">
      <c r="A362" s="33">
        <v>0.35700000000000237</v>
      </c>
      <c r="B362" s="33">
        <v>3.2000000000000001E-2</v>
      </c>
      <c r="C362" s="33">
        <v>7.0000000000000007E-2</v>
      </c>
    </row>
    <row r="363" spans="1:3" x14ac:dyDescent="0.2">
      <c r="A363" s="33">
        <v>0.35800000000000237</v>
      </c>
      <c r="B363" s="33">
        <v>3.2000000000000001E-2</v>
      </c>
      <c r="C363" s="33">
        <v>7.0000000000000007E-2</v>
      </c>
    </row>
    <row r="364" spans="1:3" x14ac:dyDescent="0.2">
      <c r="A364" s="33">
        <v>0.35900000000000243</v>
      </c>
      <c r="B364" s="33">
        <v>3.2000000000000001E-2</v>
      </c>
      <c r="C364" s="33">
        <v>7.0000000000000007E-2</v>
      </c>
    </row>
    <row r="365" spans="1:3" x14ac:dyDescent="0.2">
      <c r="A365" s="33">
        <v>0.36000000000000243</v>
      </c>
      <c r="B365" s="33">
        <v>3.2000000000000001E-2</v>
      </c>
      <c r="C365" s="33">
        <v>7.0000000000000007E-2</v>
      </c>
    </row>
    <row r="366" spans="1:3" x14ac:dyDescent="0.2">
      <c r="A366" s="33">
        <v>0.36100000000000243</v>
      </c>
      <c r="B366" s="33">
        <v>3.2000000000000001E-2</v>
      </c>
      <c r="C366" s="33">
        <v>6.9000000000000006E-2</v>
      </c>
    </row>
    <row r="367" spans="1:3" x14ac:dyDescent="0.2">
      <c r="A367" s="33">
        <v>0.36200000000000243</v>
      </c>
      <c r="B367" s="33">
        <v>3.2000000000000001E-2</v>
      </c>
      <c r="C367" s="33">
        <v>6.9000000000000006E-2</v>
      </c>
    </row>
    <row r="368" spans="1:3" x14ac:dyDescent="0.2">
      <c r="A368" s="33">
        <v>0.36300000000000243</v>
      </c>
      <c r="B368" s="33">
        <v>3.2000000000000001E-2</v>
      </c>
      <c r="C368" s="33">
        <v>6.9000000000000006E-2</v>
      </c>
    </row>
    <row r="369" spans="1:3" x14ac:dyDescent="0.2">
      <c r="A369" s="33">
        <v>0.36400000000000249</v>
      </c>
      <c r="B369" s="33">
        <v>3.1E-2</v>
      </c>
      <c r="C369" s="33">
        <v>6.9000000000000006E-2</v>
      </c>
    </row>
    <row r="370" spans="1:3" x14ac:dyDescent="0.2">
      <c r="A370" s="33">
        <v>0.36500000000000249</v>
      </c>
      <c r="B370" s="33">
        <v>3.1E-2</v>
      </c>
      <c r="C370" s="33">
        <v>6.8000000000000005E-2</v>
      </c>
    </row>
    <row r="371" spans="1:3" x14ac:dyDescent="0.2">
      <c r="A371" s="33">
        <v>0.36600000000000249</v>
      </c>
      <c r="B371" s="33">
        <v>3.1E-2</v>
      </c>
      <c r="C371" s="33">
        <v>6.8000000000000005E-2</v>
      </c>
    </row>
    <row r="372" spans="1:3" x14ac:dyDescent="0.2">
      <c r="A372" s="33">
        <v>0.36700000000000249</v>
      </c>
      <c r="B372" s="33">
        <v>3.1E-2</v>
      </c>
      <c r="C372" s="33">
        <v>6.8000000000000005E-2</v>
      </c>
    </row>
    <row r="373" spans="1:3" x14ac:dyDescent="0.2">
      <c r="A373" s="33">
        <v>0.36800000000000255</v>
      </c>
      <c r="B373" s="33">
        <v>3.1E-2</v>
      </c>
      <c r="C373" s="33">
        <v>6.8000000000000005E-2</v>
      </c>
    </row>
    <row r="374" spans="1:3" x14ac:dyDescent="0.2">
      <c r="A374" s="33">
        <v>0.36900000000000255</v>
      </c>
      <c r="B374" s="33">
        <v>3.1E-2</v>
      </c>
      <c r="C374" s="33">
        <v>6.8000000000000005E-2</v>
      </c>
    </row>
    <row r="375" spans="1:3" x14ac:dyDescent="0.2">
      <c r="A375" s="33">
        <v>0.37000000000000255</v>
      </c>
      <c r="B375" s="33">
        <v>3.1E-2</v>
      </c>
      <c r="C375" s="33">
        <v>6.7000000000000004E-2</v>
      </c>
    </row>
    <row r="376" spans="1:3" x14ac:dyDescent="0.2">
      <c r="A376" s="33">
        <v>0.37100000000000255</v>
      </c>
      <c r="B376" s="33">
        <v>0.03</v>
      </c>
      <c r="C376" s="33">
        <v>6.7000000000000004E-2</v>
      </c>
    </row>
    <row r="377" spans="1:3" x14ac:dyDescent="0.2">
      <c r="A377" s="33">
        <v>0.37200000000000261</v>
      </c>
      <c r="B377" s="33">
        <v>0.03</v>
      </c>
      <c r="C377" s="33">
        <v>6.7000000000000004E-2</v>
      </c>
    </row>
    <row r="378" spans="1:3" x14ac:dyDescent="0.2">
      <c r="A378" s="33">
        <v>0.37300000000000261</v>
      </c>
      <c r="B378" s="33">
        <v>0.03</v>
      </c>
      <c r="C378" s="33">
        <v>6.7000000000000004E-2</v>
      </c>
    </row>
    <row r="379" spans="1:3" x14ac:dyDescent="0.2">
      <c r="A379" s="33">
        <v>0.37400000000000261</v>
      </c>
      <c r="B379" s="33">
        <v>0.03</v>
      </c>
      <c r="C379" s="33">
        <v>6.6000000000000003E-2</v>
      </c>
    </row>
    <row r="380" spans="1:3" x14ac:dyDescent="0.2">
      <c r="A380" s="33">
        <v>0.37500000000000261</v>
      </c>
      <c r="B380" s="33">
        <v>0.03</v>
      </c>
      <c r="C380" s="33">
        <v>6.6000000000000003E-2</v>
      </c>
    </row>
    <row r="381" spans="1:3" x14ac:dyDescent="0.2">
      <c r="A381" s="33">
        <v>0.37600000000000267</v>
      </c>
      <c r="B381" s="33">
        <v>0.03</v>
      </c>
      <c r="C381" s="33">
        <v>6.6000000000000003E-2</v>
      </c>
    </row>
    <row r="382" spans="1:3" x14ac:dyDescent="0.2">
      <c r="A382" s="33">
        <v>0.37700000000000267</v>
      </c>
      <c r="B382" s="33">
        <v>0.03</v>
      </c>
      <c r="C382" s="33">
        <v>6.6000000000000003E-2</v>
      </c>
    </row>
    <row r="383" spans="1:3" x14ac:dyDescent="0.2">
      <c r="A383" s="33">
        <v>0.37800000000000267</v>
      </c>
      <c r="B383" s="33">
        <v>2.8999999999999998E-2</v>
      </c>
      <c r="C383" s="33">
        <v>6.5000000000000002E-2</v>
      </c>
    </row>
    <row r="384" spans="1:3" x14ac:dyDescent="0.2">
      <c r="A384" s="33">
        <v>0.37900000000000267</v>
      </c>
      <c r="B384" s="33">
        <v>2.8999999999999998E-2</v>
      </c>
      <c r="C384" s="33">
        <v>6.5000000000000002E-2</v>
      </c>
    </row>
    <row r="385" spans="1:3" x14ac:dyDescent="0.2">
      <c r="A385" s="33">
        <v>0.38000000000000272</v>
      </c>
      <c r="B385" s="33">
        <v>2.8999999999999998E-2</v>
      </c>
      <c r="C385" s="33">
        <v>6.5000000000000002E-2</v>
      </c>
    </row>
    <row r="386" spans="1:3" x14ac:dyDescent="0.2">
      <c r="A386" s="33">
        <v>0.38100000000000273</v>
      </c>
      <c r="B386" s="33">
        <v>2.8999999999999998E-2</v>
      </c>
      <c r="C386" s="33">
        <v>6.5000000000000002E-2</v>
      </c>
    </row>
    <row r="387" spans="1:3" x14ac:dyDescent="0.2">
      <c r="A387" s="33">
        <v>0.38200000000000273</v>
      </c>
      <c r="B387" s="33">
        <v>2.8999999999999998E-2</v>
      </c>
      <c r="C387" s="33">
        <v>6.4000000000000001E-2</v>
      </c>
    </row>
    <row r="388" spans="1:3" x14ac:dyDescent="0.2">
      <c r="A388" s="33">
        <v>0.38300000000000273</v>
      </c>
      <c r="B388" s="33">
        <v>2.8999999999999998E-2</v>
      </c>
      <c r="C388" s="33">
        <v>6.4000000000000001E-2</v>
      </c>
    </row>
    <row r="389" spans="1:3" x14ac:dyDescent="0.2">
      <c r="A389" s="33">
        <v>0.38400000000000278</v>
      </c>
      <c r="B389" s="33">
        <v>2.8999999999999998E-2</v>
      </c>
      <c r="C389" s="33">
        <v>6.4000000000000001E-2</v>
      </c>
    </row>
    <row r="390" spans="1:3" x14ac:dyDescent="0.2">
      <c r="A390" s="33">
        <v>0.38500000000000278</v>
      </c>
      <c r="B390" s="33">
        <v>2.7999999999999997E-2</v>
      </c>
      <c r="C390" s="33">
        <v>6.4000000000000001E-2</v>
      </c>
    </row>
    <row r="391" spans="1:3" x14ac:dyDescent="0.2">
      <c r="A391" s="33">
        <v>0.38600000000000279</v>
      </c>
      <c r="B391" s="33">
        <v>2.7999999999999997E-2</v>
      </c>
      <c r="C391" s="33">
        <v>6.4000000000000001E-2</v>
      </c>
    </row>
    <row r="392" spans="1:3" x14ac:dyDescent="0.2">
      <c r="A392" s="33">
        <v>0.38700000000000279</v>
      </c>
      <c r="B392" s="33">
        <v>2.7999999999999997E-2</v>
      </c>
      <c r="C392" s="33">
        <v>6.3E-2</v>
      </c>
    </row>
    <row r="393" spans="1:3" x14ac:dyDescent="0.2">
      <c r="A393" s="33">
        <v>0.38800000000000279</v>
      </c>
      <c r="B393" s="33">
        <v>2.7999999999999997E-2</v>
      </c>
      <c r="C393" s="33">
        <v>6.3E-2</v>
      </c>
    </row>
    <row r="394" spans="1:3" x14ac:dyDescent="0.2">
      <c r="A394" s="33">
        <v>0.38900000000000284</v>
      </c>
      <c r="B394" s="33">
        <v>2.7999999999999997E-2</v>
      </c>
      <c r="C394" s="33">
        <v>6.3E-2</v>
      </c>
    </row>
    <row r="395" spans="1:3" x14ac:dyDescent="0.2">
      <c r="A395" s="33">
        <v>0.39000000000000284</v>
      </c>
      <c r="B395" s="33">
        <v>2.7999999999999997E-2</v>
      </c>
      <c r="C395" s="33">
        <v>6.3E-2</v>
      </c>
    </row>
    <row r="396" spans="1:3" x14ac:dyDescent="0.2">
      <c r="A396" s="33">
        <v>0.39100000000000285</v>
      </c>
      <c r="B396" s="33">
        <v>2.7999999999999997E-2</v>
      </c>
      <c r="C396" s="33">
        <v>6.2E-2</v>
      </c>
    </row>
    <row r="397" spans="1:3" x14ac:dyDescent="0.2">
      <c r="A397" s="33">
        <v>0.39200000000000285</v>
      </c>
      <c r="B397" s="33">
        <v>2.7000000000000003E-2</v>
      </c>
      <c r="C397" s="33">
        <v>6.2E-2</v>
      </c>
    </row>
    <row r="398" spans="1:3" x14ac:dyDescent="0.2">
      <c r="A398" s="33">
        <v>0.3930000000000029</v>
      </c>
      <c r="B398" s="33">
        <v>2.7000000000000003E-2</v>
      </c>
      <c r="C398" s="33">
        <v>6.2E-2</v>
      </c>
    </row>
    <row r="399" spans="1:3" x14ac:dyDescent="0.2">
      <c r="A399" s="33">
        <v>0.3940000000000029</v>
      </c>
      <c r="B399" s="33">
        <v>2.7000000000000003E-2</v>
      </c>
      <c r="C399" s="33">
        <v>6.2E-2</v>
      </c>
    </row>
    <row r="400" spans="1:3" x14ac:dyDescent="0.2">
      <c r="A400" s="33">
        <v>0.3950000000000029</v>
      </c>
      <c r="B400" s="33">
        <v>2.7000000000000003E-2</v>
      </c>
      <c r="C400" s="33">
        <v>6.0999999999999999E-2</v>
      </c>
    </row>
    <row r="401" spans="1:3" x14ac:dyDescent="0.2">
      <c r="A401" s="33">
        <v>0.39600000000000291</v>
      </c>
      <c r="B401" s="33">
        <v>2.7000000000000003E-2</v>
      </c>
      <c r="C401" s="33">
        <v>6.0999999999999999E-2</v>
      </c>
    </row>
    <row r="402" spans="1:3" x14ac:dyDescent="0.2">
      <c r="A402" s="33">
        <v>0.39700000000000296</v>
      </c>
      <c r="B402" s="33">
        <v>2.7000000000000003E-2</v>
      </c>
      <c r="C402" s="33">
        <v>6.0999999999999999E-2</v>
      </c>
    </row>
    <row r="403" spans="1:3" x14ac:dyDescent="0.2">
      <c r="A403" s="33">
        <v>0.39800000000000296</v>
      </c>
      <c r="B403" s="33">
        <v>2.6000000000000002E-2</v>
      </c>
      <c r="C403" s="33">
        <v>6.0999999999999999E-2</v>
      </c>
    </row>
    <row r="404" spans="1:3" x14ac:dyDescent="0.2">
      <c r="A404" s="33">
        <v>0.39900000000000296</v>
      </c>
      <c r="B404" s="33">
        <v>2.6000000000000002E-2</v>
      </c>
      <c r="C404" s="33">
        <v>0.06</v>
      </c>
    </row>
    <row r="405" spans="1:3" x14ac:dyDescent="0.2">
      <c r="A405" s="33">
        <v>0.40000000000000296</v>
      </c>
      <c r="B405" s="33">
        <v>2.6000000000000002E-2</v>
      </c>
      <c r="C405" s="33">
        <v>0.06</v>
      </c>
    </row>
    <row r="406" spans="1:3" x14ac:dyDescent="0.2">
      <c r="A406" s="33">
        <v>0.40100000000000302</v>
      </c>
      <c r="B406" s="33">
        <v>2.6000000000000002E-2</v>
      </c>
      <c r="C406" s="33">
        <v>0.06</v>
      </c>
    </row>
    <row r="407" spans="1:3" x14ac:dyDescent="0.2">
      <c r="A407" s="33">
        <v>0.40200000000000302</v>
      </c>
      <c r="B407" s="33">
        <v>2.6000000000000002E-2</v>
      </c>
      <c r="C407" s="33">
        <v>0.06</v>
      </c>
    </row>
    <row r="408" spans="1:3" x14ac:dyDescent="0.2">
      <c r="A408" s="33">
        <v>0.40300000000000302</v>
      </c>
      <c r="B408" s="33">
        <v>2.6000000000000002E-2</v>
      </c>
      <c r="C408" s="33">
        <v>5.9000000000000004E-2</v>
      </c>
    </row>
    <row r="409" spans="1:3" x14ac:dyDescent="0.2">
      <c r="A409" s="33">
        <v>0.40400000000000302</v>
      </c>
      <c r="B409" s="33">
        <v>2.5000000000000001E-2</v>
      </c>
      <c r="C409" s="33">
        <v>5.9000000000000004E-2</v>
      </c>
    </row>
    <row r="410" spans="1:3" x14ac:dyDescent="0.2">
      <c r="A410" s="33">
        <v>0.40500000000000308</v>
      </c>
      <c r="B410" s="33">
        <v>2.5000000000000001E-2</v>
      </c>
      <c r="C410" s="33">
        <v>5.9000000000000004E-2</v>
      </c>
    </row>
    <row r="411" spans="1:3" x14ac:dyDescent="0.2">
      <c r="A411" s="33">
        <v>0.40600000000000308</v>
      </c>
      <c r="B411" s="33">
        <v>2.5000000000000001E-2</v>
      </c>
      <c r="C411" s="33">
        <v>5.9000000000000004E-2</v>
      </c>
    </row>
    <row r="412" spans="1:3" x14ac:dyDescent="0.2">
      <c r="A412" s="33">
        <v>0.40700000000000308</v>
      </c>
      <c r="B412" s="33">
        <v>2.5000000000000001E-2</v>
      </c>
      <c r="C412" s="33">
        <v>5.9000000000000004E-2</v>
      </c>
    </row>
    <row r="413" spans="1:3" x14ac:dyDescent="0.2">
      <c r="A413" s="33">
        <v>0.40800000000000308</v>
      </c>
      <c r="B413" s="33">
        <v>2.5000000000000001E-2</v>
      </c>
      <c r="C413" s="33">
        <v>5.7999999999999996E-2</v>
      </c>
    </row>
    <row r="414" spans="1:3" x14ac:dyDescent="0.2">
      <c r="A414" s="33">
        <v>0.40900000000000314</v>
      </c>
      <c r="B414" s="33">
        <v>2.5000000000000001E-2</v>
      </c>
      <c r="C414" s="33">
        <v>5.7999999999999996E-2</v>
      </c>
    </row>
    <row r="415" spans="1:3" x14ac:dyDescent="0.2">
      <c r="A415" s="33">
        <v>0.41000000000000314</v>
      </c>
      <c r="B415" s="33">
        <v>2.5000000000000001E-2</v>
      </c>
      <c r="C415" s="33">
        <v>5.7999999999999996E-2</v>
      </c>
    </row>
    <row r="416" spans="1:3" x14ac:dyDescent="0.2">
      <c r="A416" s="33">
        <v>0.41100000000000314</v>
      </c>
      <c r="B416" s="33">
        <v>2.4E-2</v>
      </c>
      <c r="C416" s="33">
        <v>5.7999999999999996E-2</v>
      </c>
    </row>
    <row r="417" spans="1:3" x14ac:dyDescent="0.2">
      <c r="A417" s="33">
        <v>0.41200000000000314</v>
      </c>
      <c r="B417" s="33">
        <v>2.4E-2</v>
      </c>
      <c r="C417" s="33">
        <v>5.7000000000000002E-2</v>
      </c>
    </row>
    <row r="418" spans="1:3" x14ac:dyDescent="0.2">
      <c r="A418" s="33">
        <v>0.41300000000000314</v>
      </c>
      <c r="B418" s="33">
        <v>2.4E-2</v>
      </c>
      <c r="C418" s="33">
        <v>5.7000000000000002E-2</v>
      </c>
    </row>
    <row r="419" spans="1:3" x14ac:dyDescent="0.2">
      <c r="A419" s="33">
        <v>0.4140000000000032</v>
      </c>
      <c r="B419" s="33">
        <v>2.4E-2</v>
      </c>
      <c r="C419" s="33">
        <v>5.7000000000000002E-2</v>
      </c>
    </row>
    <row r="420" spans="1:3" x14ac:dyDescent="0.2">
      <c r="A420" s="33">
        <v>0.4150000000000032</v>
      </c>
      <c r="B420" s="33">
        <v>2.4E-2</v>
      </c>
      <c r="C420" s="33">
        <v>5.7000000000000002E-2</v>
      </c>
    </row>
    <row r="421" spans="1:3" x14ac:dyDescent="0.2">
      <c r="A421" s="33">
        <v>0.4160000000000032</v>
      </c>
      <c r="B421" s="33">
        <v>2.4E-2</v>
      </c>
      <c r="C421" s="33">
        <v>5.5999999999999994E-2</v>
      </c>
    </row>
    <row r="422" spans="1:3" x14ac:dyDescent="0.2">
      <c r="A422" s="33">
        <v>0.4170000000000032</v>
      </c>
      <c r="B422" s="33">
        <v>2.3E-2</v>
      </c>
      <c r="C422" s="33">
        <v>5.5999999999999994E-2</v>
      </c>
    </row>
    <row r="423" spans="1:3" x14ac:dyDescent="0.2">
      <c r="A423" s="33">
        <v>0.41800000000000326</v>
      </c>
      <c r="B423" s="33">
        <v>2.3E-2</v>
      </c>
      <c r="C423" s="33">
        <v>5.5999999999999994E-2</v>
      </c>
    </row>
    <row r="424" spans="1:3" x14ac:dyDescent="0.2">
      <c r="A424" s="33">
        <v>0.41900000000000326</v>
      </c>
      <c r="B424" s="33">
        <v>2.3E-2</v>
      </c>
      <c r="C424" s="33">
        <v>5.5999999999999994E-2</v>
      </c>
    </row>
    <row r="425" spans="1:3" x14ac:dyDescent="0.2">
      <c r="A425" s="33">
        <v>0.42000000000000326</v>
      </c>
      <c r="B425" s="33">
        <v>2.3E-2</v>
      </c>
      <c r="C425" s="33">
        <v>5.5999999999999994E-2</v>
      </c>
    </row>
    <row r="426" spans="1:3" x14ac:dyDescent="0.2">
      <c r="A426" s="33">
        <v>0.42100000000000326</v>
      </c>
      <c r="B426" s="33">
        <v>2.3E-2</v>
      </c>
      <c r="C426" s="33">
        <v>5.5E-2</v>
      </c>
    </row>
    <row r="427" spans="1:3" x14ac:dyDescent="0.2">
      <c r="A427" s="33">
        <v>0.42200000000000332</v>
      </c>
      <c r="B427" s="33">
        <v>2.3E-2</v>
      </c>
      <c r="C427" s="33">
        <v>5.5E-2</v>
      </c>
    </row>
    <row r="428" spans="1:3" x14ac:dyDescent="0.2">
      <c r="A428" s="33">
        <v>0.42300000000000332</v>
      </c>
      <c r="B428" s="33">
        <v>2.2000000000000002E-2</v>
      </c>
      <c r="C428" s="33">
        <v>5.5E-2</v>
      </c>
    </row>
    <row r="429" spans="1:3" x14ac:dyDescent="0.2">
      <c r="A429" s="33">
        <v>0.42400000000000332</v>
      </c>
      <c r="B429" s="33">
        <v>2.2000000000000002E-2</v>
      </c>
      <c r="C429" s="33">
        <v>5.5E-2</v>
      </c>
    </row>
    <row r="430" spans="1:3" x14ac:dyDescent="0.2">
      <c r="A430" s="33">
        <v>0.42500000000000332</v>
      </c>
      <c r="B430" s="33">
        <v>2.2000000000000002E-2</v>
      </c>
      <c r="C430" s="33">
        <v>5.4000000000000006E-2</v>
      </c>
    </row>
    <row r="431" spans="1:3" x14ac:dyDescent="0.2">
      <c r="A431" s="33">
        <v>0.42600000000000338</v>
      </c>
      <c r="B431" s="33">
        <v>2.2000000000000002E-2</v>
      </c>
      <c r="C431" s="33">
        <v>5.4000000000000006E-2</v>
      </c>
    </row>
    <row r="432" spans="1:3" x14ac:dyDescent="0.2">
      <c r="A432" s="33">
        <v>0.42700000000000338</v>
      </c>
      <c r="B432" s="33">
        <v>2.2000000000000002E-2</v>
      </c>
      <c r="C432" s="33">
        <v>5.4000000000000006E-2</v>
      </c>
    </row>
    <row r="433" spans="1:3" x14ac:dyDescent="0.2">
      <c r="A433" s="33">
        <v>0.42800000000000338</v>
      </c>
      <c r="B433" s="33">
        <v>2.2000000000000002E-2</v>
      </c>
      <c r="C433" s="33">
        <v>5.4000000000000006E-2</v>
      </c>
    </row>
    <row r="434" spans="1:3" x14ac:dyDescent="0.2">
      <c r="A434" s="33">
        <v>0.42900000000000338</v>
      </c>
      <c r="B434" s="33">
        <v>2.1000000000000001E-2</v>
      </c>
      <c r="C434" s="33">
        <v>5.4000000000000006E-2</v>
      </c>
    </row>
    <row r="435" spans="1:3" x14ac:dyDescent="0.2">
      <c r="A435" s="33">
        <v>0.43000000000000344</v>
      </c>
      <c r="B435" s="33">
        <v>2.1000000000000001E-2</v>
      </c>
      <c r="C435" s="33">
        <v>5.2999999999999999E-2</v>
      </c>
    </row>
    <row r="436" spans="1:3" x14ac:dyDescent="0.2">
      <c r="A436" s="33">
        <v>0.43100000000000344</v>
      </c>
      <c r="B436" s="33">
        <v>2.1000000000000001E-2</v>
      </c>
      <c r="C436" s="33">
        <v>5.2999999999999999E-2</v>
      </c>
    </row>
    <row r="437" spans="1:3" x14ac:dyDescent="0.2">
      <c r="A437" s="33">
        <v>0.43200000000000344</v>
      </c>
      <c r="B437" s="33">
        <v>2.1000000000000001E-2</v>
      </c>
      <c r="C437" s="33">
        <v>5.2999999999999999E-2</v>
      </c>
    </row>
    <row r="438" spans="1:3" x14ac:dyDescent="0.2">
      <c r="A438" s="33">
        <v>0.43300000000000344</v>
      </c>
      <c r="B438" s="33">
        <v>2.1000000000000001E-2</v>
      </c>
      <c r="C438" s="33">
        <v>5.2999999999999999E-2</v>
      </c>
    </row>
    <row r="439" spans="1:3" x14ac:dyDescent="0.2">
      <c r="A439" s="33">
        <v>0.43400000000000349</v>
      </c>
      <c r="B439" s="33">
        <v>2.1000000000000001E-2</v>
      </c>
      <c r="C439" s="33">
        <v>5.2000000000000005E-2</v>
      </c>
    </row>
    <row r="440" spans="1:3" x14ac:dyDescent="0.2">
      <c r="A440" s="33">
        <v>0.43500000000000349</v>
      </c>
      <c r="B440" s="33">
        <v>2.1000000000000001E-2</v>
      </c>
      <c r="C440" s="33">
        <v>5.2000000000000005E-2</v>
      </c>
    </row>
    <row r="441" spans="1:3" x14ac:dyDescent="0.2">
      <c r="A441" s="33">
        <v>0.4360000000000035</v>
      </c>
      <c r="B441" s="33">
        <v>0.02</v>
      </c>
      <c r="C441" s="33">
        <v>5.2000000000000005E-2</v>
      </c>
    </row>
    <row r="442" spans="1:3" x14ac:dyDescent="0.2">
      <c r="A442" s="33">
        <v>0.4370000000000035</v>
      </c>
      <c r="B442" s="33">
        <v>0.02</v>
      </c>
      <c r="C442" s="33">
        <v>5.2000000000000005E-2</v>
      </c>
    </row>
    <row r="443" spans="1:3" x14ac:dyDescent="0.2">
      <c r="A443" s="33">
        <v>0.4380000000000035</v>
      </c>
      <c r="B443" s="33">
        <v>0.02</v>
      </c>
      <c r="C443" s="33">
        <v>5.0999999999999997E-2</v>
      </c>
    </row>
    <row r="444" spans="1:3" x14ac:dyDescent="0.2">
      <c r="A444" s="33">
        <v>0.43900000000000355</v>
      </c>
      <c r="B444" s="33">
        <v>0.02</v>
      </c>
      <c r="C444" s="33">
        <v>5.0999999999999997E-2</v>
      </c>
    </row>
    <row r="445" spans="1:3" x14ac:dyDescent="0.2">
      <c r="A445" s="33">
        <v>0.44000000000000355</v>
      </c>
      <c r="B445" s="33">
        <v>0.02</v>
      </c>
      <c r="C445" s="33">
        <v>5.0999999999999997E-2</v>
      </c>
    </row>
    <row r="446" spans="1:3" x14ac:dyDescent="0.2">
      <c r="A446" s="33">
        <v>0.44100000000000356</v>
      </c>
      <c r="B446" s="33">
        <v>0.02</v>
      </c>
      <c r="C446" s="33">
        <v>5.0999999999999997E-2</v>
      </c>
    </row>
    <row r="447" spans="1:3" x14ac:dyDescent="0.2">
      <c r="A447" s="33">
        <v>0.44200000000000356</v>
      </c>
      <c r="B447" s="33">
        <v>1.9E-2</v>
      </c>
      <c r="C447" s="33">
        <v>5.0999999999999997E-2</v>
      </c>
    </row>
    <row r="448" spans="1:3" x14ac:dyDescent="0.2">
      <c r="A448" s="33">
        <v>0.44300000000000361</v>
      </c>
      <c r="B448" s="33">
        <v>1.9E-2</v>
      </c>
      <c r="C448" s="33">
        <v>0.05</v>
      </c>
    </row>
    <row r="449" spans="1:3" x14ac:dyDescent="0.2">
      <c r="A449" s="33">
        <v>0.44400000000000361</v>
      </c>
      <c r="B449" s="33">
        <v>1.9E-2</v>
      </c>
      <c r="C449" s="33">
        <v>0.05</v>
      </c>
    </row>
    <row r="450" spans="1:3" x14ac:dyDescent="0.2">
      <c r="A450" s="33">
        <v>0.44500000000000361</v>
      </c>
      <c r="B450" s="33">
        <v>1.9E-2</v>
      </c>
      <c r="C450" s="33">
        <v>0.05</v>
      </c>
    </row>
    <row r="451" spans="1:3" x14ac:dyDescent="0.2">
      <c r="A451" s="33">
        <v>0.44600000000000362</v>
      </c>
      <c r="B451" s="33">
        <v>1.9E-2</v>
      </c>
      <c r="C451" s="33">
        <v>0.05</v>
      </c>
    </row>
    <row r="452" spans="1:3" x14ac:dyDescent="0.2">
      <c r="A452" s="33">
        <v>0.44700000000000367</v>
      </c>
      <c r="B452" s="33">
        <v>1.9E-2</v>
      </c>
      <c r="C452" s="33">
        <v>4.9000000000000002E-2</v>
      </c>
    </row>
    <row r="453" spans="1:3" x14ac:dyDescent="0.2">
      <c r="A453" s="33">
        <v>0.44800000000000367</v>
      </c>
      <c r="B453" s="33">
        <v>1.8000000000000002E-2</v>
      </c>
      <c r="C453" s="33">
        <v>4.9000000000000002E-2</v>
      </c>
    </row>
    <row r="454" spans="1:3" x14ac:dyDescent="0.2">
      <c r="A454" s="33">
        <v>0.44900000000000367</v>
      </c>
      <c r="B454" s="33">
        <v>1.8000000000000002E-2</v>
      </c>
      <c r="C454" s="33">
        <v>4.9000000000000002E-2</v>
      </c>
    </row>
    <row r="455" spans="1:3" x14ac:dyDescent="0.2">
      <c r="A455" s="33">
        <v>0.45000000000000367</v>
      </c>
      <c r="B455" s="33">
        <v>1.8000000000000002E-2</v>
      </c>
      <c r="C455" s="33">
        <v>4.9000000000000002E-2</v>
      </c>
    </row>
    <row r="456" spans="1:3" x14ac:dyDescent="0.2">
      <c r="A456" s="33">
        <v>0.45100000000000373</v>
      </c>
      <c r="B456" s="33">
        <v>1.8000000000000002E-2</v>
      </c>
      <c r="C456" s="33">
        <v>4.8000000000000001E-2</v>
      </c>
    </row>
    <row r="457" spans="1:3" x14ac:dyDescent="0.2">
      <c r="A457" s="33">
        <v>0.45200000000000373</v>
      </c>
      <c r="B457" s="33">
        <v>1.8000000000000002E-2</v>
      </c>
      <c r="C457" s="33">
        <v>4.8000000000000001E-2</v>
      </c>
    </row>
    <row r="458" spans="1:3" x14ac:dyDescent="0.2">
      <c r="A458" s="33">
        <v>0.45300000000000373</v>
      </c>
      <c r="B458" s="33">
        <v>1.8000000000000002E-2</v>
      </c>
      <c r="C458" s="33">
        <v>4.8000000000000001E-2</v>
      </c>
    </row>
    <row r="459" spans="1:3" x14ac:dyDescent="0.2">
      <c r="A459" s="33">
        <v>0.45400000000000373</v>
      </c>
      <c r="B459" s="33">
        <v>1.7000000000000001E-2</v>
      </c>
      <c r="C459" s="33">
        <v>4.8000000000000001E-2</v>
      </c>
    </row>
    <row r="460" spans="1:3" x14ac:dyDescent="0.2">
      <c r="A460" s="33">
        <v>0.45500000000000379</v>
      </c>
      <c r="B460" s="33">
        <v>1.7000000000000001E-2</v>
      </c>
      <c r="C460" s="33">
        <v>4.7E-2</v>
      </c>
    </row>
    <row r="461" spans="1:3" x14ac:dyDescent="0.2">
      <c r="A461" s="33">
        <v>0.45600000000000379</v>
      </c>
      <c r="B461" s="33">
        <v>1.7000000000000001E-2</v>
      </c>
      <c r="C461" s="33">
        <v>4.7E-2</v>
      </c>
    </row>
    <row r="462" spans="1:3" x14ac:dyDescent="0.2">
      <c r="A462" s="33">
        <v>0.45700000000000379</v>
      </c>
      <c r="B462" s="33">
        <v>1.7000000000000001E-2</v>
      </c>
      <c r="C462" s="33">
        <v>4.7E-2</v>
      </c>
    </row>
    <row r="463" spans="1:3" x14ac:dyDescent="0.2">
      <c r="A463" s="33">
        <v>0.45800000000000379</v>
      </c>
      <c r="B463" s="33">
        <v>1.7000000000000001E-2</v>
      </c>
      <c r="C463" s="33">
        <v>4.7E-2</v>
      </c>
    </row>
    <row r="464" spans="1:3" x14ac:dyDescent="0.2">
      <c r="A464" s="33">
        <v>0.45900000000000385</v>
      </c>
      <c r="B464" s="33">
        <v>1.7000000000000001E-2</v>
      </c>
      <c r="C464" s="33">
        <v>4.7E-2</v>
      </c>
    </row>
    <row r="465" spans="1:3" x14ac:dyDescent="0.2">
      <c r="A465" s="33">
        <v>0.46000000000000385</v>
      </c>
      <c r="B465" s="33">
        <v>1.6E-2</v>
      </c>
      <c r="C465" s="33">
        <v>4.5999999999999999E-2</v>
      </c>
    </row>
    <row r="466" spans="1:3" x14ac:dyDescent="0.2">
      <c r="A466" s="33">
        <v>0.46100000000000385</v>
      </c>
      <c r="B466" s="33">
        <v>1.6E-2</v>
      </c>
      <c r="C466" s="33">
        <v>4.5999999999999999E-2</v>
      </c>
    </row>
    <row r="467" spans="1:3" x14ac:dyDescent="0.2">
      <c r="A467" s="33">
        <v>0.46200000000000385</v>
      </c>
      <c r="B467" s="33">
        <v>1.6E-2</v>
      </c>
      <c r="C467" s="33">
        <v>4.5999999999999999E-2</v>
      </c>
    </row>
    <row r="468" spans="1:3" x14ac:dyDescent="0.2">
      <c r="A468" s="33">
        <v>0.46300000000000385</v>
      </c>
      <c r="B468" s="33">
        <v>1.6E-2</v>
      </c>
      <c r="C468" s="33">
        <v>4.5999999999999999E-2</v>
      </c>
    </row>
    <row r="469" spans="1:3" x14ac:dyDescent="0.2">
      <c r="A469" s="33">
        <v>0.46400000000000391</v>
      </c>
      <c r="B469" s="33">
        <v>1.6E-2</v>
      </c>
      <c r="C469" s="33">
        <v>4.4999999999999998E-2</v>
      </c>
    </row>
    <row r="470" spans="1:3" x14ac:dyDescent="0.2">
      <c r="A470" s="33">
        <v>0.46500000000000391</v>
      </c>
      <c r="B470" s="33">
        <v>1.6E-2</v>
      </c>
      <c r="C470" s="33">
        <v>4.4999999999999998E-2</v>
      </c>
    </row>
    <row r="471" spans="1:3" x14ac:dyDescent="0.2">
      <c r="A471" s="33">
        <v>0.46600000000000391</v>
      </c>
      <c r="B471" s="33">
        <v>1.6E-2</v>
      </c>
      <c r="C471" s="33">
        <v>4.4999999999999998E-2</v>
      </c>
    </row>
    <row r="472" spans="1:3" x14ac:dyDescent="0.2">
      <c r="A472" s="33">
        <v>0.46700000000000391</v>
      </c>
      <c r="B472" s="33">
        <v>1.4999999999999999E-2</v>
      </c>
      <c r="C472" s="33">
        <v>4.4999999999999998E-2</v>
      </c>
    </row>
    <row r="473" spans="1:3" x14ac:dyDescent="0.2">
      <c r="A473" s="33">
        <v>0.46800000000000397</v>
      </c>
      <c r="B473" s="33">
        <v>1.4999999999999999E-2</v>
      </c>
      <c r="C473" s="33">
        <v>4.4000000000000004E-2</v>
      </c>
    </row>
    <row r="474" spans="1:3" x14ac:dyDescent="0.2">
      <c r="A474" s="33">
        <v>0.46900000000000397</v>
      </c>
      <c r="B474" s="33">
        <v>1.4999999999999999E-2</v>
      </c>
      <c r="C474" s="33">
        <v>4.4000000000000004E-2</v>
      </c>
    </row>
    <row r="475" spans="1:3" x14ac:dyDescent="0.2">
      <c r="A475" s="33">
        <v>0.47000000000000397</v>
      </c>
      <c r="B475" s="33">
        <v>1.4999999999999999E-2</v>
      </c>
      <c r="C475" s="33">
        <v>4.4000000000000004E-2</v>
      </c>
    </row>
    <row r="476" spans="1:3" x14ac:dyDescent="0.2">
      <c r="A476" s="33">
        <v>0.47100000000000397</v>
      </c>
      <c r="B476" s="33">
        <v>1.4999999999999999E-2</v>
      </c>
      <c r="C476" s="33">
        <v>4.4000000000000004E-2</v>
      </c>
    </row>
    <row r="477" spans="1:3" x14ac:dyDescent="0.2">
      <c r="A477" s="33">
        <v>0.47200000000000403</v>
      </c>
      <c r="B477" s="33">
        <v>1.4999999999999999E-2</v>
      </c>
      <c r="C477" s="33">
        <v>4.4000000000000004E-2</v>
      </c>
    </row>
    <row r="478" spans="1:3" x14ac:dyDescent="0.2">
      <c r="A478" s="33">
        <v>0.47300000000000403</v>
      </c>
      <c r="B478" s="33">
        <v>1.3999999999999999E-2</v>
      </c>
      <c r="C478" s="33">
        <v>4.2999999999999997E-2</v>
      </c>
    </row>
    <row r="479" spans="1:3" x14ac:dyDescent="0.2">
      <c r="A479" s="33">
        <v>0.47400000000000403</v>
      </c>
      <c r="B479" s="33">
        <v>1.3999999999999999E-2</v>
      </c>
      <c r="C479" s="33">
        <v>4.2999999999999997E-2</v>
      </c>
    </row>
    <row r="480" spans="1:3" x14ac:dyDescent="0.2">
      <c r="A480" s="33">
        <v>0.47500000000000403</v>
      </c>
      <c r="B480" s="33">
        <v>1.3999999999999999E-2</v>
      </c>
      <c r="C480" s="33">
        <v>4.2999999999999997E-2</v>
      </c>
    </row>
    <row r="481" spans="1:3" x14ac:dyDescent="0.2">
      <c r="A481" s="33">
        <v>0.47600000000000409</v>
      </c>
      <c r="B481" s="33">
        <v>1.3999999999999999E-2</v>
      </c>
      <c r="C481" s="33">
        <v>4.2999999999999997E-2</v>
      </c>
    </row>
    <row r="482" spans="1:3" x14ac:dyDescent="0.2">
      <c r="A482" s="33">
        <v>0.47700000000000409</v>
      </c>
      <c r="B482" s="33">
        <v>1.3999999999999999E-2</v>
      </c>
      <c r="C482" s="33">
        <v>4.2000000000000003E-2</v>
      </c>
    </row>
    <row r="483" spans="1:3" x14ac:dyDescent="0.2">
      <c r="A483" s="33">
        <v>0.47800000000000409</v>
      </c>
      <c r="B483" s="33">
        <v>1.3999999999999999E-2</v>
      </c>
      <c r="C483" s="33">
        <v>4.2000000000000003E-2</v>
      </c>
    </row>
    <row r="484" spans="1:3" x14ac:dyDescent="0.2">
      <c r="A484" s="33">
        <v>0.47900000000000409</v>
      </c>
      <c r="B484" s="33">
        <v>1.3000000000000001E-2</v>
      </c>
      <c r="C484" s="33">
        <v>4.2000000000000003E-2</v>
      </c>
    </row>
    <row r="485" spans="1:3" x14ac:dyDescent="0.2">
      <c r="A485" s="33">
        <v>0.48000000000000415</v>
      </c>
      <c r="B485" s="33">
        <v>1.3000000000000001E-2</v>
      </c>
      <c r="C485" s="33">
        <v>4.2000000000000003E-2</v>
      </c>
    </row>
    <row r="486" spans="1:3" x14ac:dyDescent="0.2">
      <c r="A486" s="33">
        <v>0.48100000000000415</v>
      </c>
      <c r="B486" s="33">
        <v>1.3000000000000001E-2</v>
      </c>
      <c r="C486" s="33">
        <v>4.0999999999999995E-2</v>
      </c>
    </row>
    <row r="487" spans="1:3" x14ac:dyDescent="0.2">
      <c r="A487" s="33">
        <v>0.48200000000000415</v>
      </c>
      <c r="B487" s="33">
        <v>1.3000000000000001E-2</v>
      </c>
      <c r="C487" s="33">
        <v>4.0999999999999995E-2</v>
      </c>
    </row>
    <row r="488" spans="1:3" x14ac:dyDescent="0.2">
      <c r="A488" s="33">
        <v>0.48300000000000415</v>
      </c>
      <c r="B488" s="33">
        <v>1.3000000000000001E-2</v>
      </c>
      <c r="C488" s="33">
        <v>4.0999999999999995E-2</v>
      </c>
    </row>
    <row r="489" spans="1:3" x14ac:dyDescent="0.2">
      <c r="A489" s="33">
        <v>0.4840000000000042</v>
      </c>
      <c r="B489" s="33">
        <v>1.3000000000000001E-2</v>
      </c>
      <c r="C489" s="33">
        <v>4.0999999999999995E-2</v>
      </c>
    </row>
    <row r="490" spans="1:3" x14ac:dyDescent="0.2">
      <c r="A490" s="33">
        <v>0.48500000000000421</v>
      </c>
      <c r="B490" s="33">
        <v>1.3000000000000001E-2</v>
      </c>
      <c r="C490" s="33">
        <v>0.04</v>
      </c>
    </row>
    <row r="491" spans="1:3" x14ac:dyDescent="0.2">
      <c r="A491" s="33">
        <v>0.48600000000000421</v>
      </c>
      <c r="B491" s="33">
        <v>1.2E-2</v>
      </c>
      <c r="C491" s="33">
        <v>0.04</v>
      </c>
    </row>
    <row r="492" spans="1:3" x14ac:dyDescent="0.2">
      <c r="A492" s="33">
        <v>0.48700000000000421</v>
      </c>
      <c r="B492" s="33">
        <v>1.2E-2</v>
      </c>
      <c r="C492" s="33">
        <v>0.04</v>
      </c>
    </row>
    <row r="493" spans="1:3" x14ac:dyDescent="0.2">
      <c r="A493" s="33">
        <v>0.48800000000000421</v>
      </c>
      <c r="B493" s="33">
        <v>1.2E-2</v>
      </c>
      <c r="C493" s="33">
        <v>0.04</v>
      </c>
    </row>
    <row r="494" spans="1:3" x14ac:dyDescent="0.2">
      <c r="A494" s="33">
        <v>0.48900000000000426</v>
      </c>
      <c r="B494" s="33">
        <v>1.2E-2</v>
      </c>
      <c r="C494" s="33">
        <v>3.9E-2</v>
      </c>
    </row>
    <row r="495" spans="1:3" x14ac:dyDescent="0.2">
      <c r="A495" s="33">
        <v>0.49000000000000427</v>
      </c>
      <c r="B495" s="33">
        <v>1.2E-2</v>
      </c>
      <c r="C495" s="33">
        <v>3.9E-2</v>
      </c>
    </row>
    <row r="496" spans="1:3" x14ac:dyDescent="0.2">
      <c r="A496" s="33">
        <v>0.49100000000000427</v>
      </c>
      <c r="B496" s="33">
        <v>1.2E-2</v>
      </c>
      <c r="C496" s="33">
        <v>3.9E-2</v>
      </c>
    </row>
    <row r="497" spans="1:3" x14ac:dyDescent="0.2">
      <c r="A497" s="33">
        <v>0.49200000000000427</v>
      </c>
      <c r="B497" s="33">
        <v>1.1000000000000001E-2</v>
      </c>
      <c r="C497" s="33">
        <v>3.9E-2</v>
      </c>
    </row>
    <row r="498" spans="1:3" x14ac:dyDescent="0.2">
      <c r="A498" s="33">
        <v>0.49300000000000432</v>
      </c>
      <c r="B498" s="33">
        <v>1.1000000000000001E-2</v>
      </c>
      <c r="C498" s="33">
        <v>3.9E-2</v>
      </c>
    </row>
    <row r="499" spans="1:3" x14ac:dyDescent="0.2">
      <c r="A499" s="33">
        <v>0.49400000000000432</v>
      </c>
      <c r="B499" s="33">
        <v>1.1000000000000001E-2</v>
      </c>
      <c r="C499" s="33">
        <v>3.7999999999999999E-2</v>
      </c>
    </row>
    <row r="500" spans="1:3" x14ac:dyDescent="0.2">
      <c r="A500" s="33">
        <v>0.49500000000000433</v>
      </c>
      <c r="B500" s="33">
        <v>1.1000000000000001E-2</v>
      </c>
      <c r="C500" s="33">
        <v>3.7999999999999999E-2</v>
      </c>
    </row>
    <row r="501" spans="1:3" x14ac:dyDescent="0.2">
      <c r="A501" s="33">
        <v>0.49600000000000433</v>
      </c>
      <c r="B501" s="33">
        <v>1.1000000000000001E-2</v>
      </c>
      <c r="C501" s="33">
        <v>3.7999999999999999E-2</v>
      </c>
    </row>
    <row r="502" spans="1:3" x14ac:dyDescent="0.2">
      <c r="A502" s="33">
        <v>0.49700000000000438</v>
      </c>
      <c r="B502" s="33">
        <v>1.1000000000000001E-2</v>
      </c>
      <c r="C502" s="33">
        <v>3.7999999999999999E-2</v>
      </c>
    </row>
    <row r="503" spans="1:3" x14ac:dyDescent="0.2">
      <c r="A503" s="33">
        <v>0.49800000000000438</v>
      </c>
      <c r="B503" s="33">
        <v>1.1000000000000001E-2</v>
      </c>
      <c r="C503" s="33">
        <v>3.7000000000000005E-2</v>
      </c>
    </row>
    <row r="504" spans="1:3" x14ac:dyDescent="0.2">
      <c r="A504" s="33">
        <v>0.49900000000000438</v>
      </c>
      <c r="B504" s="33">
        <v>0.01</v>
      </c>
      <c r="C504" s="33">
        <v>3.7000000000000005E-2</v>
      </c>
    </row>
    <row r="505" spans="1:3" x14ac:dyDescent="0.2">
      <c r="A505" s="33">
        <v>0.50000000000000444</v>
      </c>
      <c r="B505" s="33">
        <v>0.01</v>
      </c>
      <c r="C505" s="33">
        <v>3.7000000000000005E-2</v>
      </c>
    </row>
    <row r="506" spans="1:3" x14ac:dyDescent="0.2">
      <c r="A506" s="33">
        <v>0.50100000000000444</v>
      </c>
      <c r="B506" s="33">
        <v>0.01</v>
      </c>
      <c r="C506" s="33">
        <v>3.7000000000000005E-2</v>
      </c>
    </row>
    <row r="507" spans="1:3" x14ac:dyDescent="0.2">
      <c r="A507" s="33">
        <v>0.50200000000000444</v>
      </c>
      <c r="B507" s="33">
        <v>0.01</v>
      </c>
      <c r="C507" s="33">
        <v>3.6000000000000004E-2</v>
      </c>
    </row>
    <row r="508" spans="1:3" x14ac:dyDescent="0.2">
      <c r="A508" s="33">
        <v>0.50300000000000444</v>
      </c>
      <c r="B508" s="33">
        <v>0.01</v>
      </c>
      <c r="C508" s="33">
        <v>3.6000000000000004E-2</v>
      </c>
    </row>
    <row r="509" spans="1:3" x14ac:dyDescent="0.2">
      <c r="A509" s="33">
        <v>0.50400000000000444</v>
      </c>
      <c r="B509" s="33">
        <v>0.01</v>
      </c>
      <c r="C509" s="33">
        <v>3.6000000000000004E-2</v>
      </c>
    </row>
    <row r="510" spans="1:3" x14ac:dyDescent="0.2">
      <c r="A510" s="33">
        <v>0.50500000000000445</v>
      </c>
      <c r="B510" s="33">
        <v>0.01</v>
      </c>
      <c r="C510" s="33">
        <v>3.6000000000000004E-2</v>
      </c>
    </row>
    <row r="511" spans="1:3" x14ac:dyDescent="0.2">
      <c r="A511" s="33">
        <v>0.50600000000000445</v>
      </c>
      <c r="B511" s="33">
        <v>9.0000000000000011E-3</v>
      </c>
      <c r="C511" s="33">
        <v>3.5000000000000003E-2</v>
      </c>
    </row>
    <row r="512" spans="1:3" x14ac:dyDescent="0.2">
      <c r="A512" s="33">
        <v>0.50700000000000456</v>
      </c>
      <c r="B512" s="33">
        <v>9.0000000000000011E-3</v>
      </c>
      <c r="C512" s="33">
        <v>3.5000000000000003E-2</v>
      </c>
    </row>
    <row r="513" spans="1:3" x14ac:dyDescent="0.2">
      <c r="A513" s="33">
        <v>0.50800000000000456</v>
      </c>
      <c r="B513" s="33">
        <v>9.0000000000000011E-3</v>
      </c>
      <c r="C513" s="33">
        <v>3.5000000000000003E-2</v>
      </c>
    </row>
    <row r="514" spans="1:3" x14ac:dyDescent="0.2">
      <c r="A514" s="33">
        <v>0.50900000000000456</v>
      </c>
      <c r="B514" s="33">
        <v>9.0000000000000011E-3</v>
      </c>
      <c r="C514" s="33">
        <v>3.5000000000000003E-2</v>
      </c>
    </row>
    <row r="515" spans="1:3" x14ac:dyDescent="0.2">
      <c r="A515" s="33">
        <v>0.51000000000000456</v>
      </c>
      <c r="B515" s="33">
        <v>9.0000000000000011E-3</v>
      </c>
      <c r="C515" s="33">
        <v>3.5000000000000003E-2</v>
      </c>
    </row>
    <row r="516" spans="1:3" x14ac:dyDescent="0.2">
      <c r="A516" s="33">
        <v>0.51100000000000456</v>
      </c>
      <c r="B516" s="33">
        <v>9.0000000000000011E-3</v>
      </c>
      <c r="C516" s="33">
        <v>3.4000000000000002E-2</v>
      </c>
    </row>
    <row r="517" spans="1:3" x14ac:dyDescent="0.2">
      <c r="A517" s="33">
        <v>0.51200000000000456</v>
      </c>
      <c r="B517" s="33">
        <v>9.0000000000000011E-3</v>
      </c>
      <c r="C517" s="33">
        <v>3.4000000000000002E-2</v>
      </c>
    </row>
    <row r="518" spans="1:3" x14ac:dyDescent="0.2">
      <c r="A518" s="33">
        <v>0.51300000000000456</v>
      </c>
      <c r="B518" s="33">
        <v>8.0000000000000002E-3</v>
      </c>
      <c r="C518" s="33">
        <v>3.4000000000000002E-2</v>
      </c>
    </row>
    <row r="519" spans="1:3" x14ac:dyDescent="0.2">
      <c r="A519" s="33">
        <v>0.51400000000000456</v>
      </c>
      <c r="B519" s="33">
        <v>8.0000000000000002E-3</v>
      </c>
      <c r="C519" s="33">
        <v>3.4000000000000002E-2</v>
      </c>
    </row>
    <row r="520" spans="1:3" x14ac:dyDescent="0.2">
      <c r="A520" s="33">
        <v>0.51500000000000457</v>
      </c>
      <c r="B520" s="33">
        <v>8.0000000000000002E-3</v>
      </c>
      <c r="C520" s="33">
        <v>3.3000000000000002E-2</v>
      </c>
    </row>
    <row r="521" spans="1:3" x14ac:dyDescent="0.2">
      <c r="A521" s="33">
        <v>0.51600000000000468</v>
      </c>
      <c r="B521" s="33">
        <v>8.0000000000000002E-3</v>
      </c>
      <c r="C521" s="33">
        <v>3.3000000000000002E-2</v>
      </c>
    </row>
    <row r="522" spans="1:3" x14ac:dyDescent="0.2">
      <c r="A522" s="33">
        <v>0.51700000000000468</v>
      </c>
      <c r="B522" s="33">
        <v>8.0000000000000002E-3</v>
      </c>
      <c r="C522" s="33">
        <v>3.3000000000000002E-2</v>
      </c>
    </row>
    <row r="523" spans="1:3" x14ac:dyDescent="0.2">
      <c r="A523" s="33">
        <v>0.51800000000000468</v>
      </c>
      <c r="B523" s="33">
        <v>8.0000000000000002E-3</v>
      </c>
      <c r="C523" s="33">
        <v>3.3000000000000002E-2</v>
      </c>
    </row>
    <row r="524" spans="1:3" x14ac:dyDescent="0.2">
      <c r="A524" s="33">
        <v>0.51900000000000468</v>
      </c>
      <c r="B524" s="33">
        <v>8.0000000000000002E-3</v>
      </c>
      <c r="C524" s="33">
        <v>3.3000000000000002E-2</v>
      </c>
    </row>
    <row r="525" spans="1:3" x14ac:dyDescent="0.2">
      <c r="A525" s="33">
        <v>0.52000000000000468</v>
      </c>
      <c r="B525" s="33">
        <v>6.9999999999999993E-3</v>
      </c>
      <c r="C525" s="33">
        <v>3.2000000000000001E-2</v>
      </c>
    </row>
    <row r="526" spans="1:3" x14ac:dyDescent="0.2">
      <c r="A526" s="33">
        <v>0.52100000000000468</v>
      </c>
      <c r="B526" s="33">
        <v>6.9999999999999993E-3</v>
      </c>
      <c r="C526" s="33">
        <v>3.2000000000000001E-2</v>
      </c>
    </row>
    <row r="527" spans="1:3" x14ac:dyDescent="0.2">
      <c r="A527" s="33">
        <v>0.52200000000000468</v>
      </c>
      <c r="B527" s="33">
        <v>6.9999999999999993E-3</v>
      </c>
      <c r="C527" s="33">
        <v>3.2000000000000001E-2</v>
      </c>
    </row>
    <row r="528" spans="1:3" x14ac:dyDescent="0.2">
      <c r="A528" s="33">
        <v>0.52300000000000468</v>
      </c>
      <c r="B528" s="33">
        <v>6.9999999999999993E-3</v>
      </c>
      <c r="C528" s="33">
        <v>3.2000000000000001E-2</v>
      </c>
    </row>
    <row r="529" spans="1:3" x14ac:dyDescent="0.2">
      <c r="A529" s="33">
        <v>0.5240000000000048</v>
      </c>
      <c r="B529" s="33">
        <v>6.9999999999999993E-3</v>
      </c>
      <c r="C529" s="33">
        <v>3.1E-2</v>
      </c>
    </row>
    <row r="530" spans="1:3" x14ac:dyDescent="0.2">
      <c r="A530" s="33">
        <v>0.5250000000000048</v>
      </c>
      <c r="B530" s="33">
        <v>6.9999999999999993E-3</v>
      </c>
      <c r="C530" s="33">
        <v>3.1E-2</v>
      </c>
    </row>
    <row r="531" spans="1:3" x14ac:dyDescent="0.2">
      <c r="A531" s="33">
        <v>0.5260000000000048</v>
      </c>
      <c r="B531" s="33">
        <v>6.0000000000000001E-3</v>
      </c>
      <c r="C531" s="33">
        <v>3.1E-2</v>
      </c>
    </row>
    <row r="532" spans="1:3" x14ac:dyDescent="0.2">
      <c r="A532" s="33">
        <v>0.5270000000000048</v>
      </c>
      <c r="B532" s="33">
        <v>6.0000000000000001E-3</v>
      </c>
      <c r="C532" s="33">
        <v>3.1E-2</v>
      </c>
    </row>
    <row r="533" spans="1:3" x14ac:dyDescent="0.2">
      <c r="A533" s="33">
        <v>0.5280000000000048</v>
      </c>
      <c r="B533" s="33">
        <v>6.0000000000000001E-3</v>
      </c>
      <c r="C533" s="33">
        <v>3.1E-2</v>
      </c>
    </row>
    <row r="534" spans="1:3" x14ac:dyDescent="0.2">
      <c r="A534" s="33">
        <v>0.5290000000000048</v>
      </c>
      <c r="B534" s="33">
        <v>6.0000000000000001E-3</v>
      </c>
      <c r="C534" s="33">
        <v>0.03</v>
      </c>
    </row>
    <row r="535" spans="1:3" x14ac:dyDescent="0.2">
      <c r="A535" s="33">
        <v>0.5300000000000048</v>
      </c>
      <c r="B535" s="33">
        <v>6.0000000000000001E-3</v>
      </c>
      <c r="C535" s="33">
        <v>0.03</v>
      </c>
    </row>
    <row r="536" spans="1:3" x14ac:dyDescent="0.2">
      <c r="A536" s="33">
        <v>0.5310000000000048</v>
      </c>
      <c r="B536" s="33">
        <v>6.0000000000000001E-3</v>
      </c>
      <c r="C536" s="33">
        <v>0.03</v>
      </c>
    </row>
    <row r="537" spans="1:3" x14ac:dyDescent="0.2">
      <c r="A537" s="33">
        <v>0.53200000000000491</v>
      </c>
      <c r="B537" s="33">
        <v>6.0000000000000001E-3</v>
      </c>
      <c r="C537" s="33">
        <v>0.03</v>
      </c>
    </row>
    <row r="538" spans="1:3" x14ac:dyDescent="0.2">
      <c r="A538" s="33">
        <v>0.53300000000000491</v>
      </c>
      <c r="B538" s="33">
        <v>5.0000000000000001E-3</v>
      </c>
      <c r="C538" s="33">
        <v>2.8999999999999998E-2</v>
      </c>
    </row>
    <row r="539" spans="1:3" x14ac:dyDescent="0.2">
      <c r="A539" s="33">
        <v>0.53400000000000492</v>
      </c>
      <c r="B539" s="33">
        <v>5.0000000000000001E-3</v>
      </c>
      <c r="C539" s="33">
        <v>2.8999999999999998E-2</v>
      </c>
    </row>
    <row r="540" spans="1:3" x14ac:dyDescent="0.2">
      <c r="A540" s="33">
        <v>0.53500000000000492</v>
      </c>
      <c r="B540" s="33">
        <v>5.0000000000000001E-3</v>
      </c>
      <c r="C540" s="33">
        <v>2.8999999999999998E-2</v>
      </c>
    </row>
    <row r="541" spans="1:3" x14ac:dyDescent="0.2">
      <c r="A541" s="33">
        <v>0.53600000000000492</v>
      </c>
      <c r="B541" s="33">
        <v>5.0000000000000001E-3</v>
      </c>
      <c r="C541" s="33">
        <v>2.8999999999999998E-2</v>
      </c>
    </row>
    <row r="542" spans="1:3" x14ac:dyDescent="0.2">
      <c r="A542" s="33">
        <v>0.53700000000000492</v>
      </c>
      <c r="B542" s="33">
        <v>5.0000000000000001E-3</v>
      </c>
      <c r="C542" s="33">
        <v>2.8999999999999998E-2</v>
      </c>
    </row>
    <row r="543" spans="1:3" x14ac:dyDescent="0.2">
      <c r="A543" s="33">
        <v>0.53800000000000492</v>
      </c>
      <c r="B543" s="33">
        <v>5.0000000000000001E-3</v>
      </c>
      <c r="C543" s="33">
        <v>2.7999999999999997E-2</v>
      </c>
    </row>
    <row r="544" spans="1:3" x14ac:dyDescent="0.2">
      <c r="A544" s="33">
        <v>0.53900000000000492</v>
      </c>
      <c r="B544" s="33">
        <v>5.0000000000000001E-3</v>
      </c>
      <c r="C544" s="33">
        <v>2.7999999999999997E-2</v>
      </c>
    </row>
    <row r="545" spans="1:3" x14ac:dyDescent="0.2">
      <c r="A545" s="33">
        <v>0.54000000000000492</v>
      </c>
      <c r="B545" s="33">
        <v>4.0000000000000001E-3</v>
      </c>
      <c r="C545" s="33">
        <v>2.7999999999999997E-2</v>
      </c>
    </row>
    <row r="546" spans="1:3" x14ac:dyDescent="0.2">
      <c r="A546" s="33">
        <v>0.54100000000000503</v>
      </c>
      <c r="B546" s="33">
        <v>4.0000000000000001E-3</v>
      </c>
      <c r="C546" s="33">
        <v>2.7999999999999997E-2</v>
      </c>
    </row>
    <row r="547" spans="1:3" x14ac:dyDescent="0.2">
      <c r="A547" s="33">
        <v>0.54200000000000503</v>
      </c>
      <c r="B547" s="33">
        <v>4.0000000000000001E-3</v>
      </c>
      <c r="C547" s="33">
        <v>2.7000000000000003E-2</v>
      </c>
    </row>
    <row r="548" spans="1:3" x14ac:dyDescent="0.2">
      <c r="A548" s="33">
        <v>0.54300000000000503</v>
      </c>
      <c r="B548" s="33">
        <v>4.0000000000000001E-3</v>
      </c>
      <c r="C548" s="33">
        <v>2.7000000000000003E-2</v>
      </c>
    </row>
    <row r="549" spans="1:3" x14ac:dyDescent="0.2">
      <c r="A549" s="33">
        <v>0.54400000000000504</v>
      </c>
      <c r="B549" s="33">
        <v>4.0000000000000001E-3</v>
      </c>
      <c r="C549" s="33">
        <v>2.7000000000000003E-2</v>
      </c>
    </row>
    <row r="550" spans="1:3" x14ac:dyDescent="0.2">
      <c r="A550" s="33">
        <v>0.54500000000000504</v>
      </c>
      <c r="B550" s="33">
        <v>4.0000000000000001E-3</v>
      </c>
      <c r="C550" s="33">
        <v>2.7000000000000003E-2</v>
      </c>
    </row>
    <row r="551" spans="1:3" x14ac:dyDescent="0.2">
      <c r="A551" s="33">
        <v>0.54600000000000504</v>
      </c>
      <c r="B551" s="33">
        <v>4.0000000000000001E-3</v>
      </c>
      <c r="C551" s="33">
        <v>2.7000000000000003E-2</v>
      </c>
    </row>
    <row r="552" spans="1:3" x14ac:dyDescent="0.2">
      <c r="A552" s="33">
        <v>0.54700000000000504</v>
      </c>
      <c r="B552" s="33">
        <v>3.0000000000000001E-3</v>
      </c>
      <c r="C552" s="33">
        <v>2.6000000000000002E-2</v>
      </c>
    </row>
    <row r="553" spans="1:3" x14ac:dyDescent="0.2">
      <c r="A553" s="33">
        <v>0.54800000000000504</v>
      </c>
      <c r="B553" s="33">
        <v>3.0000000000000001E-3</v>
      </c>
      <c r="C553" s="33">
        <v>2.6000000000000002E-2</v>
      </c>
    </row>
    <row r="554" spans="1:3" x14ac:dyDescent="0.2">
      <c r="A554" s="33">
        <v>0.54900000000000515</v>
      </c>
      <c r="B554" s="33">
        <v>3.0000000000000001E-3</v>
      </c>
      <c r="C554" s="33">
        <v>2.6000000000000002E-2</v>
      </c>
    </row>
    <row r="555" spans="1:3" x14ac:dyDescent="0.2">
      <c r="A555" s="33">
        <v>0.55000000000000515</v>
      </c>
      <c r="B555" s="33">
        <v>3.0000000000000001E-3</v>
      </c>
      <c r="C555" s="33">
        <v>2.6000000000000002E-2</v>
      </c>
    </row>
    <row r="556" spans="1:3" x14ac:dyDescent="0.2">
      <c r="A556" s="33">
        <v>0.55100000000000515</v>
      </c>
      <c r="B556" s="33">
        <v>3.0000000000000001E-3</v>
      </c>
      <c r="C556" s="33">
        <v>2.5000000000000001E-2</v>
      </c>
    </row>
    <row r="557" spans="1:3" x14ac:dyDescent="0.2">
      <c r="A557" s="33">
        <v>0.55200000000000515</v>
      </c>
      <c r="B557" s="33">
        <v>3.0000000000000001E-3</v>
      </c>
      <c r="C557" s="33">
        <v>2.5000000000000001E-2</v>
      </c>
    </row>
    <row r="558" spans="1:3" x14ac:dyDescent="0.2">
      <c r="A558" s="33">
        <v>0.55300000000000515</v>
      </c>
      <c r="B558" s="33">
        <v>3.0000000000000001E-3</v>
      </c>
      <c r="C558" s="33">
        <v>2.5000000000000001E-2</v>
      </c>
    </row>
    <row r="559" spans="1:3" x14ac:dyDescent="0.2">
      <c r="A559" s="33">
        <v>0.55400000000000515</v>
      </c>
      <c r="B559" s="33">
        <v>2E-3</v>
      </c>
      <c r="C559" s="33">
        <v>2.5000000000000001E-2</v>
      </c>
    </row>
    <row r="560" spans="1:3" x14ac:dyDescent="0.2">
      <c r="A560" s="33">
        <v>0.55500000000000516</v>
      </c>
      <c r="B560" s="33">
        <v>2E-3</v>
      </c>
      <c r="C560" s="33">
        <v>2.5000000000000001E-2</v>
      </c>
    </row>
    <row r="561" spans="1:3" x14ac:dyDescent="0.2">
      <c r="A561" s="33">
        <v>0.55600000000000516</v>
      </c>
      <c r="B561" s="33">
        <v>2E-3</v>
      </c>
      <c r="C561" s="33">
        <v>2.4E-2</v>
      </c>
    </row>
    <row r="562" spans="1:3" x14ac:dyDescent="0.2">
      <c r="A562" s="33">
        <v>0.55700000000000527</v>
      </c>
      <c r="B562" s="33">
        <v>2E-3</v>
      </c>
      <c r="C562" s="33">
        <v>2.4E-2</v>
      </c>
    </row>
    <row r="563" spans="1:3" x14ac:dyDescent="0.2">
      <c r="A563" s="33">
        <v>0.55800000000000527</v>
      </c>
      <c r="B563" s="33">
        <v>2E-3</v>
      </c>
      <c r="C563" s="33">
        <v>2.4E-2</v>
      </c>
    </row>
    <row r="564" spans="1:3" x14ac:dyDescent="0.2">
      <c r="A564" s="33">
        <v>0.55900000000000527</v>
      </c>
      <c r="B564" s="33">
        <v>2E-3</v>
      </c>
      <c r="C564" s="33">
        <v>2.4E-2</v>
      </c>
    </row>
    <row r="565" spans="1:3" x14ac:dyDescent="0.2">
      <c r="A565" s="33">
        <v>0.56000000000000527</v>
      </c>
      <c r="B565" s="33">
        <v>2E-3</v>
      </c>
      <c r="C565" s="33">
        <v>2.3E-2</v>
      </c>
    </row>
    <row r="566" spans="1:3" x14ac:dyDescent="0.2">
      <c r="A566" s="33">
        <v>0.56100000000000527</v>
      </c>
      <c r="B566" s="33">
        <v>1E-3</v>
      </c>
      <c r="C566" s="33">
        <v>2.3E-2</v>
      </c>
    </row>
    <row r="567" spans="1:3" x14ac:dyDescent="0.2">
      <c r="A567" s="33">
        <v>0.56200000000000527</v>
      </c>
      <c r="B567" s="33">
        <v>1E-3</v>
      </c>
      <c r="C567" s="33">
        <v>2.3E-2</v>
      </c>
    </row>
    <row r="568" spans="1:3" x14ac:dyDescent="0.2">
      <c r="A568" s="33">
        <v>0.56300000000000527</v>
      </c>
      <c r="B568" s="33">
        <v>1E-3</v>
      </c>
      <c r="C568" s="33">
        <v>2.3E-2</v>
      </c>
    </row>
    <row r="569" spans="1:3" x14ac:dyDescent="0.2">
      <c r="A569" s="33">
        <v>0.56400000000000527</v>
      </c>
      <c r="B569" s="33">
        <v>1E-3</v>
      </c>
      <c r="C569" s="33">
        <v>2.2000000000000002E-2</v>
      </c>
    </row>
    <row r="570" spans="1:3" x14ac:dyDescent="0.2">
      <c r="A570" s="33">
        <v>0.56500000000000528</v>
      </c>
      <c r="B570" s="33">
        <v>1E-3</v>
      </c>
      <c r="C570" s="33">
        <v>2.2000000000000002E-2</v>
      </c>
    </row>
    <row r="571" spans="1:3" x14ac:dyDescent="0.2">
      <c r="A571" s="33">
        <v>0.56600000000000539</v>
      </c>
      <c r="B571" s="33">
        <v>1E-3</v>
      </c>
      <c r="C571" s="33">
        <v>2.2000000000000002E-2</v>
      </c>
    </row>
    <row r="572" spans="1:3" x14ac:dyDescent="0.2">
      <c r="A572" s="33">
        <v>0.56700000000000539</v>
      </c>
      <c r="B572" s="33">
        <v>1E-3</v>
      </c>
      <c r="C572" s="33">
        <v>2.2000000000000002E-2</v>
      </c>
    </row>
    <row r="573" spans="1:3" x14ac:dyDescent="0.2">
      <c r="A573" s="33">
        <v>0.56800000000000539</v>
      </c>
      <c r="B573" s="33">
        <v>0</v>
      </c>
      <c r="C573" s="33">
        <v>2.1000000000000001E-2</v>
      </c>
    </row>
    <row r="574" spans="1:3" x14ac:dyDescent="0.2">
      <c r="A574" s="33">
        <v>0.56900000000000539</v>
      </c>
      <c r="B574" s="33">
        <v>0</v>
      </c>
      <c r="C574" s="33">
        <v>2.1000000000000001E-2</v>
      </c>
    </row>
    <row r="575" spans="1:3" x14ac:dyDescent="0.2">
      <c r="A575" s="33">
        <v>0.57000000000000539</v>
      </c>
      <c r="B575" s="33">
        <v>0</v>
      </c>
      <c r="C575" s="33">
        <v>2.1000000000000001E-2</v>
      </c>
    </row>
    <row r="576" spans="1:3" x14ac:dyDescent="0.2">
      <c r="A576" s="33">
        <v>0.57100000000000539</v>
      </c>
      <c r="B576" s="33">
        <v>0</v>
      </c>
      <c r="C576" s="33">
        <v>2.1000000000000001E-2</v>
      </c>
    </row>
    <row r="577" spans="1:3" x14ac:dyDescent="0.2">
      <c r="A577" s="33">
        <v>0.57200000000000539</v>
      </c>
      <c r="B577" s="33">
        <v>0</v>
      </c>
      <c r="C577" s="33">
        <v>2.1000000000000001E-2</v>
      </c>
    </row>
    <row r="578" spans="1:3" x14ac:dyDescent="0.2">
      <c r="A578" s="33">
        <v>0.57300000000000539</v>
      </c>
      <c r="B578" s="33">
        <v>0</v>
      </c>
      <c r="C578" s="33">
        <v>0.02</v>
      </c>
    </row>
    <row r="579" spans="1:3" x14ac:dyDescent="0.2">
      <c r="A579" s="33">
        <v>0.57400000000000551</v>
      </c>
      <c r="B579" s="33">
        <v>0</v>
      </c>
      <c r="C579" s="33">
        <v>0.02</v>
      </c>
    </row>
    <row r="580" spans="1:3" x14ac:dyDescent="0.2">
      <c r="A580" s="33">
        <v>0.57500000000000551</v>
      </c>
      <c r="B580" s="33">
        <v>0</v>
      </c>
      <c r="C580" s="33">
        <v>0.02</v>
      </c>
    </row>
    <row r="581" spans="1:3" x14ac:dyDescent="0.2">
      <c r="A581" s="33">
        <v>0.57600000000000551</v>
      </c>
      <c r="B581" s="33">
        <v>0</v>
      </c>
      <c r="C581" s="33">
        <v>0.02</v>
      </c>
    </row>
    <row r="582" spans="1:3" x14ac:dyDescent="0.2">
      <c r="A582" s="33">
        <v>0.57700000000000551</v>
      </c>
      <c r="B582" s="33">
        <v>0</v>
      </c>
      <c r="C582" s="33">
        <v>1.9E-2</v>
      </c>
    </row>
    <row r="583" spans="1:3" x14ac:dyDescent="0.2">
      <c r="A583" s="33">
        <v>0.57800000000000551</v>
      </c>
      <c r="B583" s="33">
        <v>0</v>
      </c>
      <c r="C583" s="33">
        <v>1.9E-2</v>
      </c>
    </row>
    <row r="584" spans="1:3" x14ac:dyDescent="0.2">
      <c r="A584" s="33">
        <v>0.57900000000000551</v>
      </c>
      <c r="B584" s="33">
        <v>0</v>
      </c>
      <c r="C584" s="33">
        <v>1.9E-2</v>
      </c>
    </row>
    <row r="585" spans="1:3" x14ac:dyDescent="0.2">
      <c r="A585" s="33">
        <v>0.58000000000000551</v>
      </c>
      <c r="B585" s="33">
        <v>0</v>
      </c>
      <c r="C585" s="33">
        <v>1.9E-2</v>
      </c>
    </row>
    <row r="586" spans="1:3" x14ac:dyDescent="0.2">
      <c r="A586" s="33">
        <v>0.58100000000000551</v>
      </c>
      <c r="B586" s="33">
        <v>0</v>
      </c>
      <c r="C586" s="33">
        <v>1.8000000000000002E-2</v>
      </c>
    </row>
    <row r="587" spans="1:3" x14ac:dyDescent="0.2">
      <c r="A587" s="33">
        <v>0.58200000000000562</v>
      </c>
      <c r="B587" s="33">
        <v>0</v>
      </c>
      <c r="C587" s="33">
        <v>1.8000000000000002E-2</v>
      </c>
    </row>
    <row r="588" spans="1:3" x14ac:dyDescent="0.2">
      <c r="A588" s="33">
        <v>0.58300000000000562</v>
      </c>
      <c r="B588" s="33">
        <v>0</v>
      </c>
      <c r="C588" s="33">
        <v>1.8000000000000002E-2</v>
      </c>
    </row>
    <row r="589" spans="1:3" x14ac:dyDescent="0.2">
      <c r="A589" s="33">
        <v>0.58400000000000563</v>
      </c>
      <c r="B589" s="33">
        <v>0</v>
      </c>
      <c r="C589" s="33">
        <v>1.8000000000000002E-2</v>
      </c>
    </row>
    <row r="590" spans="1:3" x14ac:dyDescent="0.2">
      <c r="A590" s="33">
        <v>0.58500000000000563</v>
      </c>
      <c r="B590" s="33">
        <v>0</v>
      </c>
      <c r="C590" s="33">
        <v>1.8000000000000002E-2</v>
      </c>
    </row>
    <row r="591" spans="1:3" x14ac:dyDescent="0.2">
      <c r="A591" s="33">
        <v>0.58600000000000563</v>
      </c>
      <c r="B591" s="33">
        <v>0</v>
      </c>
      <c r="C591" s="33">
        <v>1.7000000000000001E-2</v>
      </c>
    </row>
    <row r="592" spans="1:3" x14ac:dyDescent="0.2">
      <c r="A592" s="33">
        <v>0.58700000000000563</v>
      </c>
      <c r="B592" s="33">
        <v>0</v>
      </c>
      <c r="C592" s="33">
        <v>1.7000000000000001E-2</v>
      </c>
    </row>
    <row r="593" spans="1:3" x14ac:dyDescent="0.2">
      <c r="A593" s="33">
        <v>0.58800000000000563</v>
      </c>
      <c r="B593" s="33">
        <v>0</v>
      </c>
      <c r="C593" s="33">
        <v>1.7000000000000001E-2</v>
      </c>
    </row>
    <row r="594" spans="1:3" x14ac:dyDescent="0.2">
      <c r="A594" s="33">
        <v>0.58900000000000563</v>
      </c>
      <c r="B594" s="33">
        <v>0</v>
      </c>
      <c r="C594" s="33">
        <v>1.7000000000000001E-2</v>
      </c>
    </row>
    <row r="595" spans="1:3" x14ac:dyDescent="0.2">
      <c r="A595" s="33">
        <v>0.59000000000000563</v>
      </c>
      <c r="B595" s="33">
        <v>0</v>
      </c>
      <c r="C595" s="33">
        <v>1.6E-2</v>
      </c>
    </row>
    <row r="596" spans="1:3" x14ac:dyDescent="0.2">
      <c r="A596" s="33">
        <v>0.59100000000000574</v>
      </c>
      <c r="B596" s="33">
        <v>0</v>
      </c>
      <c r="C596" s="33">
        <v>1.6E-2</v>
      </c>
    </row>
    <row r="597" spans="1:3" x14ac:dyDescent="0.2">
      <c r="A597" s="33">
        <v>0.59200000000000574</v>
      </c>
      <c r="B597" s="33">
        <v>0</v>
      </c>
      <c r="C597" s="33">
        <v>1.6E-2</v>
      </c>
    </row>
    <row r="598" spans="1:3" x14ac:dyDescent="0.2">
      <c r="A598" s="33">
        <v>0.59300000000000574</v>
      </c>
      <c r="B598" s="33">
        <v>0</v>
      </c>
      <c r="C598" s="33">
        <v>1.6E-2</v>
      </c>
    </row>
    <row r="599" spans="1:3" x14ac:dyDescent="0.2">
      <c r="A599" s="33">
        <v>0.59400000000000575</v>
      </c>
      <c r="B599" s="33">
        <v>0</v>
      </c>
      <c r="C599" s="33">
        <v>1.6E-2</v>
      </c>
    </row>
    <row r="600" spans="1:3" x14ac:dyDescent="0.2">
      <c r="A600" s="33">
        <v>0.59500000000000575</v>
      </c>
      <c r="B600" s="33">
        <v>0</v>
      </c>
      <c r="C600" s="33">
        <v>1.4999999999999999E-2</v>
      </c>
    </row>
    <row r="601" spans="1:3" x14ac:dyDescent="0.2">
      <c r="A601" s="33">
        <v>0.59600000000000575</v>
      </c>
      <c r="B601" s="33">
        <v>0</v>
      </c>
      <c r="C601" s="33">
        <v>1.4999999999999999E-2</v>
      </c>
    </row>
    <row r="602" spans="1:3" x14ac:dyDescent="0.2">
      <c r="A602" s="33">
        <v>0.59700000000000575</v>
      </c>
      <c r="B602" s="33">
        <v>0</v>
      </c>
      <c r="C602" s="33">
        <v>1.4999999999999999E-2</v>
      </c>
    </row>
    <row r="603" spans="1:3" x14ac:dyDescent="0.2">
      <c r="A603" s="33">
        <v>0.59800000000000575</v>
      </c>
      <c r="B603" s="33">
        <v>0</v>
      </c>
      <c r="C603" s="33">
        <v>1.4999999999999999E-2</v>
      </c>
    </row>
    <row r="604" spans="1:3" x14ac:dyDescent="0.2">
      <c r="A604" s="33">
        <v>0.59900000000000586</v>
      </c>
      <c r="B604" s="33">
        <v>0</v>
      </c>
      <c r="C604" s="33">
        <v>1.4999999999999999E-2</v>
      </c>
    </row>
    <row r="605" spans="1:3" x14ac:dyDescent="0.2">
      <c r="A605" s="33">
        <v>0.60000000000000586</v>
      </c>
      <c r="B605" s="33">
        <v>0</v>
      </c>
      <c r="C605" s="33">
        <v>1.3999999999999999E-2</v>
      </c>
    </row>
    <row r="606" spans="1:3" x14ac:dyDescent="0.2">
      <c r="A606" s="33">
        <v>0.60100000000000586</v>
      </c>
      <c r="B606" s="33">
        <v>0</v>
      </c>
      <c r="C606" s="33">
        <v>1.3999999999999999E-2</v>
      </c>
    </row>
    <row r="607" spans="1:3" x14ac:dyDescent="0.2">
      <c r="A607" s="33">
        <v>0.60200000000000586</v>
      </c>
      <c r="B607" s="33">
        <v>0</v>
      </c>
      <c r="C607" s="33">
        <v>1.3999999999999999E-2</v>
      </c>
    </row>
    <row r="608" spans="1:3" x14ac:dyDescent="0.2">
      <c r="A608" s="33">
        <v>0.60300000000000586</v>
      </c>
      <c r="B608" s="33">
        <v>0</v>
      </c>
      <c r="C608" s="33">
        <v>1.3000000000000001E-2</v>
      </c>
    </row>
    <row r="609" spans="1:3" x14ac:dyDescent="0.2">
      <c r="A609" s="33">
        <v>0.60400000000000587</v>
      </c>
      <c r="B609" s="33">
        <v>0</v>
      </c>
      <c r="C609" s="33">
        <v>1.3000000000000001E-2</v>
      </c>
    </row>
    <row r="610" spans="1:3" x14ac:dyDescent="0.2">
      <c r="A610" s="33">
        <v>0.60500000000000587</v>
      </c>
      <c r="B610" s="33">
        <v>0</v>
      </c>
      <c r="C610" s="33">
        <v>1.3000000000000001E-2</v>
      </c>
    </row>
    <row r="611" spans="1:3" x14ac:dyDescent="0.2">
      <c r="A611" s="33">
        <v>0.60600000000000587</v>
      </c>
      <c r="B611" s="33">
        <v>0</v>
      </c>
      <c r="C611" s="33">
        <v>1.3000000000000001E-2</v>
      </c>
    </row>
    <row r="612" spans="1:3" x14ac:dyDescent="0.2">
      <c r="A612" s="33">
        <v>0.60700000000000598</v>
      </c>
      <c r="B612" s="33">
        <v>0</v>
      </c>
      <c r="C612" s="33">
        <v>1.2E-2</v>
      </c>
    </row>
    <row r="613" spans="1:3" x14ac:dyDescent="0.2">
      <c r="A613" s="33">
        <v>0.60800000000000598</v>
      </c>
      <c r="B613" s="33">
        <v>0</v>
      </c>
      <c r="C613" s="33">
        <v>1.2E-2</v>
      </c>
    </row>
    <row r="614" spans="1:3" x14ac:dyDescent="0.2">
      <c r="A614" s="33">
        <v>0.60900000000000598</v>
      </c>
      <c r="B614" s="33">
        <v>0</v>
      </c>
      <c r="C614" s="33">
        <v>1.2E-2</v>
      </c>
    </row>
    <row r="615" spans="1:3" x14ac:dyDescent="0.2">
      <c r="A615" s="33">
        <v>0.61000000000000598</v>
      </c>
      <c r="B615" s="33">
        <v>0</v>
      </c>
      <c r="C615" s="33">
        <v>1.1000000000000001E-2</v>
      </c>
    </row>
    <row r="616" spans="1:3" x14ac:dyDescent="0.2">
      <c r="A616" s="33">
        <v>0.61100000000000598</v>
      </c>
      <c r="B616" s="33">
        <v>0</v>
      </c>
      <c r="C616" s="33">
        <v>1.1000000000000001E-2</v>
      </c>
    </row>
    <row r="617" spans="1:3" x14ac:dyDescent="0.2">
      <c r="A617" s="33">
        <v>0.61200000000000598</v>
      </c>
      <c r="B617" s="33">
        <v>0</v>
      </c>
      <c r="C617" s="33">
        <v>1.1000000000000001E-2</v>
      </c>
    </row>
    <row r="618" spans="1:3" x14ac:dyDescent="0.2">
      <c r="A618" s="33">
        <v>0.61300000000000598</v>
      </c>
      <c r="B618" s="33">
        <v>0</v>
      </c>
      <c r="C618" s="33">
        <v>1.1000000000000001E-2</v>
      </c>
    </row>
    <row r="619" spans="1:3" x14ac:dyDescent="0.2">
      <c r="A619" s="33">
        <v>0.61400000000000599</v>
      </c>
      <c r="B619" s="33">
        <v>0</v>
      </c>
      <c r="C619" s="33">
        <v>0.01</v>
      </c>
    </row>
    <row r="620" spans="1:3" x14ac:dyDescent="0.2">
      <c r="A620" s="33">
        <v>0.61500000000000599</v>
      </c>
      <c r="B620" s="33">
        <v>0</v>
      </c>
      <c r="C620" s="33">
        <v>0.01</v>
      </c>
    </row>
    <row r="621" spans="1:3" x14ac:dyDescent="0.2">
      <c r="A621" s="33">
        <v>0.6160000000000061</v>
      </c>
      <c r="B621" s="33">
        <v>0</v>
      </c>
      <c r="C621" s="33">
        <v>0.01</v>
      </c>
    </row>
    <row r="622" spans="1:3" x14ac:dyDescent="0.2">
      <c r="A622" s="33">
        <v>0.6170000000000061</v>
      </c>
      <c r="B622" s="33">
        <v>0</v>
      </c>
      <c r="C622" s="33">
        <v>0.01</v>
      </c>
    </row>
    <row r="623" spans="1:3" x14ac:dyDescent="0.2">
      <c r="A623" s="33">
        <v>0.6180000000000061</v>
      </c>
      <c r="B623" s="33">
        <v>0</v>
      </c>
      <c r="C623" s="33">
        <v>9.0000000000000011E-3</v>
      </c>
    </row>
    <row r="624" spans="1:3" x14ac:dyDescent="0.2">
      <c r="A624" s="33">
        <v>0.6190000000000061</v>
      </c>
      <c r="B624" s="33">
        <v>0</v>
      </c>
      <c r="C624" s="33">
        <v>9.0000000000000011E-3</v>
      </c>
    </row>
    <row r="625" spans="1:3" x14ac:dyDescent="0.2">
      <c r="A625" s="33">
        <v>0.6200000000000061</v>
      </c>
      <c r="B625" s="33">
        <v>0</v>
      </c>
      <c r="C625" s="33">
        <v>9.0000000000000011E-3</v>
      </c>
    </row>
    <row r="626" spans="1:3" x14ac:dyDescent="0.2">
      <c r="A626" s="33">
        <v>0.6210000000000061</v>
      </c>
      <c r="B626" s="33">
        <v>0</v>
      </c>
      <c r="C626" s="33">
        <v>9.0000000000000011E-3</v>
      </c>
    </row>
    <row r="627" spans="1:3" x14ac:dyDescent="0.2">
      <c r="A627" s="33">
        <v>0.6220000000000061</v>
      </c>
      <c r="B627" s="33">
        <v>0</v>
      </c>
      <c r="C627" s="33">
        <v>8.0000000000000002E-3</v>
      </c>
    </row>
    <row r="628" spans="1:3" x14ac:dyDescent="0.2">
      <c r="A628" s="33">
        <v>0.6230000000000061</v>
      </c>
      <c r="B628" s="33">
        <v>0</v>
      </c>
      <c r="C628" s="33">
        <v>8.0000000000000002E-3</v>
      </c>
    </row>
    <row r="629" spans="1:3" x14ac:dyDescent="0.2">
      <c r="A629" s="33">
        <v>0.62400000000000622</v>
      </c>
      <c r="B629" s="33">
        <v>0</v>
      </c>
      <c r="C629" s="33">
        <v>8.0000000000000002E-3</v>
      </c>
    </row>
    <row r="630" spans="1:3" x14ac:dyDescent="0.2">
      <c r="A630" s="33">
        <v>0.62500000000000622</v>
      </c>
      <c r="B630" s="33">
        <v>0</v>
      </c>
      <c r="C630" s="33">
        <v>8.0000000000000002E-3</v>
      </c>
    </row>
    <row r="631" spans="1:3" x14ac:dyDescent="0.2">
      <c r="A631" s="33">
        <v>0.62600000000000622</v>
      </c>
      <c r="B631" s="33">
        <v>0</v>
      </c>
      <c r="C631" s="33">
        <v>8.0000000000000002E-3</v>
      </c>
    </row>
    <row r="632" spans="1:3" x14ac:dyDescent="0.2">
      <c r="A632" s="33">
        <v>0.62700000000000622</v>
      </c>
      <c r="B632" s="33">
        <v>0</v>
      </c>
      <c r="C632" s="33">
        <v>6.9999999999999993E-3</v>
      </c>
    </row>
    <row r="633" spans="1:3" x14ac:dyDescent="0.2">
      <c r="A633" s="33">
        <v>0.62800000000000622</v>
      </c>
      <c r="B633" s="33">
        <v>0</v>
      </c>
      <c r="C633" s="33">
        <v>6.9999999999999993E-3</v>
      </c>
    </row>
    <row r="634" spans="1:3" x14ac:dyDescent="0.2">
      <c r="A634" s="33">
        <v>0.62900000000000622</v>
      </c>
      <c r="B634" s="33">
        <v>0</v>
      </c>
      <c r="C634" s="33">
        <v>6.9999999999999993E-3</v>
      </c>
    </row>
    <row r="635" spans="1:3" x14ac:dyDescent="0.2">
      <c r="A635" s="33">
        <v>0.63000000000000622</v>
      </c>
      <c r="B635" s="33">
        <v>0</v>
      </c>
      <c r="C635" s="33">
        <v>6.9999999999999993E-3</v>
      </c>
    </row>
    <row r="636" spans="1:3" x14ac:dyDescent="0.2">
      <c r="A636" s="33">
        <v>0.63100000000000622</v>
      </c>
      <c r="B636" s="33">
        <v>0</v>
      </c>
      <c r="C636" s="33">
        <v>6.9999999999999993E-3</v>
      </c>
    </row>
    <row r="637" spans="1:3" x14ac:dyDescent="0.2">
      <c r="A637" s="33">
        <v>0.63200000000000633</v>
      </c>
      <c r="B637" s="33">
        <v>0</v>
      </c>
      <c r="C637" s="33">
        <v>6.0000000000000001E-3</v>
      </c>
    </row>
    <row r="638" spans="1:3" x14ac:dyDescent="0.2">
      <c r="A638" s="33">
        <v>0.63300000000000634</v>
      </c>
      <c r="B638" s="33">
        <v>0</v>
      </c>
      <c r="C638" s="33">
        <v>6.0000000000000001E-3</v>
      </c>
    </row>
    <row r="639" spans="1:3" x14ac:dyDescent="0.2">
      <c r="A639" s="33">
        <v>0.63400000000000634</v>
      </c>
      <c r="B639" s="33">
        <v>0</v>
      </c>
      <c r="C639" s="33">
        <v>6.0000000000000001E-3</v>
      </c>
    </row>
    <row r="640" spans="1:3" x14ac:dyDescent="0.2">
      <c r="A640" s="33">
        <v>0.63500000000000634</v>
      </c>
      <c r="B640" s="33">
        <v>0</v>
      </c>
      <c r="C640" s="33">
        <v>6.0000000000000001E-3</v>
      </c>
    </row>
    <row r="641" spans="1:3" x14ac:dyDescent="0.2">
      <c r="A641" s="33">
        <v>0.63600000000000634</v>
      </c>
      <c r="B641" s="33">
        <v>0</v>
      </c>
      <c r="C641" s="33">
        <v>6.0000000000000001E-3</v>
      </c>
    </row>
    <row r="642" spans="1:3" x14ac:dyDescent="0.2">
      <c r="A642" s="33">
        <v>0.63700000000000634</v>
      </c>
      <c r="B642" s="33">
        <v>0</v>
      </c>
      <c r="C642" s="33">
        <v>5.0000000000000001E-3</v>
      </c>
    </row>
    <row r="643" spans="1:3" x14ac:dyDescent="0.2">
      <c r="A643" s="33">
        <v>0.63800000000000634</v>
      </c>
      <c r="B643" s="33">
        <v>0</v>
      </c>
      <c r="C643" s="33">
        <v>5.0000000000000001E-3</v>
      </c>
    </row>
    <row r="644" spans="1:3" x14ac:dyDescent="0.2">
      <c r="A644" s="33">
        <v>0.63900000000000634</v>
      </c>
      <c r="B644" s="33">
        <v>0</v>
      </c>
      <c r="C644" s="33">
        <v>5.0000000000000001E-3</v>
      </c>
    </row>
    <row r="645" spans="1:3" x14ac:dyDescent="0.2">
      <c r="A645" s="33">
        <v>0.64000000000000634</v>
      </c>
      <c r="B645" s="33">
        <v>0</v>
      </c>
      <c r="C645" s="33">
        <v>5.0000000000000001E-3</v>
      </c>
    </row>
    <row r="646" spans="1:3" x14ac:dyDescent="0.2">
      <c r="A646" s="33">
        <v>0.64100000000000634</v>
      </c>
      <c r="B646" s="33">
        <v>0</v>
      </c>
      <c r="C646" s="33">
        <v>5.0000000000000001E-3</v>
      </c>
    </row>
    <row r="647" spans="1:3" x14ac:dyDescent="0.2">
      <c r="A647" s="33">
        <v>0.64200000000000623</v>
      </c>
      <c r="B647" s="33">
        <v>0</v>
      </c>
      <c r="C647" s="33">
        <v>4.0000000000000001E-3</v>
      </c>
    </row>
    <row r="648" spans="1:3" x14ac:dyDescent="0.2">
      <c r="A648" s="33">
        <v>0.64300000000000623</v>
      </c>
      <c r="B648" s="33">
        <v>0</v>
      </c>
      <c r="C648" s="33">
        <v>4.0000000000000001E-3</v>
      </c>
    </row>
    <row r="649" spans="1:3" x14ac:dyDescent="0.2">
      <c r="A649" s="33">
        <v>0.64400000000000612</v>
      </c>
      <c r="B649" s="33">
        <v>0</v>
      </c>
      <c r="C649" s="33">
        <v>4.0000000000000001E-3</v>
      </c>
    </row>
    <row r="650" spans="1:3" x14ac:dyDescent="0.2">
      <c r="A650" s="33">
        <v>0.64500000000000612</v>
      </c>
      <c r="B650" s="33">
        <v>0</v>
      </c>
      <c r="C650" s="33">
        <v>4.0000000000000001E-3</v>
      </c>
    </row>
    <row r="651" spans="1:3" x14ac:dyDescent="0.2">
      <c r="A651" s="33">
        <v>0.64600000000000601</v>
      </c>
      <c r="B651" s="33">
        <v>0</v>
      </c>
      <c r="C651" s="33">
        <v>4.0000000000000001E-3</v>
      </c>
    </row>
    <row r="652" spans="1:3" x14ac:dyDescent="0.2">
      <c r="A652" s="33">
        <v>0.64700000000000601</v>
      </c>
      <c r="B652" s="33">
        <v>0</v>
      </c>
      <c r="C652" s="33">
        <v>3.0000000000000001E-3</v>
      </c>
    </row>
    <row r="653" spans="1:3" x14ac:dyDescent="0.2">
      <c r="A653" s="33">
        <v>0.6480000000000059</v>
      </c>
      <c r="B653" s="33">
        <v>0</v>
      </c>
      <c r="C653" s="33">
        <v>3.0000000000000001E-3</v>
      </c>
    </row>
    <row r="654" spans="1:3" x14ac:dyDescent="0.2">
      <c r="A654" s="33">
        <v>0.64900000000000591</v>
      </c>
      <c r="B654" s="33">
        <v>0</v>
      </c>
      <c r="C654" s="33">
        <v>3.0000000000000001E-3</v>
      </c>
    </row>
    <row r="655" spans="1:3" x14ac:dyDescent="0.2">
      <c r="A655" s="33">
        <v>0.6500000000000058</v>
      </c>
      <c r="B655" s="33">
        <v>0</v>
      </c>
      <c r="C655" s="33">
        <v>3.0000000000000001E-3</v>
      </c>
    </row>
    <row r="656" spans="1:3" x14ac:dyDescent="0.2">
      <c r="A656" s="33">
        <v>0.6510000000000058</v>
      </c>
      <c r="B656" s="33">
        <v>0</v>
      </c>
      <c r="C656" s="33">
        <v>3.0000000000000001E-3</v>
      </c>
    </row>
    <row r="657" spans="1:3" x14ac:dyDescent="0.2">
      <c r="A657" s="33">
        <v>0.65200000000000569</v>
      </c>
      <c r="B657" s="33">
        <v>0</v>
      </c>
      <c r="C657" s="33">
        <v>2E-3</v>
      </c>
    </row>
    <row r="658" spans="1:3" x14ac:dyDescent="0.2">
      <c r="A658" s="33">
        <v>0.65300000000000569</v>
      </c>
      <c r="B658" s="33">
        <v>0</v>
      </c>
      <c r="C658" s="33">
        <v>2E-3</v>
      </c>
    </row>
    <row r="659" spans="1:3" x14ac:dyDescent="0.2">
      <c r="A659" s="33">
        <v>0.65400000000000558</v>
      </c>
      <c r="B659" s="33">
        <v>0</v>
      </c>
      <c r="C659" s="33">
        <v>2E-3</v>
      </c>
    </row>
    <row r="660" spans="1:3" x14ac:dyDescent="0.2">
      <c r="A660" s="33">
        <v>0.65500000000000558</v>
      </c>
      <c r="B660" s="33">
        <v>0</v>
      </c>
      <c r="C660" s="33">
        <v>2E-3</v>
      </c>
    </row>
    <row r="661" spans="1:3" x14ac:dyDescent="0.2">
      <c r="A661" s="33">
        <v>0.65600000000000547</v>
      </c>
      <c r="B661" s="33">
        <v>0</v>
      </c>
      <c r="C661" s="33">
        <v>1E-3</v>
      </c>
    </row>
    <row r="662" spans="1:3" x14ac:dyDescent="0.2">
      <c r="A662" s="33">
        <v>0.65700000000000547</v>
      </c>
      <c r="B662" s="33">
        <v>0</v>
      </c>
      <c r="C662" s="33">
        <v>1E-3</v>
      </c>
    </row>
    <row r="663" spans="1:3" x14ac:dyDescent="0.2">
      <c r="A663" s="33">
        <v>0.65800000000000536</v>
      </c>
      <c r="B663" s="33">
        <v>0</v>
      </c>
      <c r="C663" s="33">
        <v>1E-3</v>
      </c>
    </row>
    <row r="664" spans="1:3" x14ac:dyDescent="0.2">
      <c r="A664" s="33">
        <v>0.65900000000000536</v>
      </c>
      <c r="B664" s="33">
        <v>0</v>
      </c>
      <c r="C664" s="33">
        <v>1E-3</v>
      </c>
    </row>
    <row r="665" spans="1:3" x14ac:dyDescent="0.2">
      <c r="A665" s="33">
        <v>0.66000000000000525</v>
      </c>
      <c r="B665" s="33">
        <v>0</v>
      </c>
      <c r="C665" s="33">
        <v>0</v>
      </c>
    </row>
    <row r="666" spans="1:3" x14ac:dyDescent="0.2">
      <c r="A666" s="33">
        <v>0.66100000000000525</v>
      </c>
      <c r="B666" s="33">
        <v>0</v>
      </c>
      <c r="C666" s="33">
        <v>0</v>
      </c>
    </row>
    <row r="667" spans="1:3" x14ac:dyDescent="0.2">
      <c r="A667" s="33">
        <v>0.66200000000000514</v>
      </c>
      <c r="B667" s="33">
        <v>0</v>
      </c>
      <c r="C667" s="33">
        <v>0</v>
      </c>
    </row>
    <row r="668" spans="1:3" x14ac:dyDescent="0.2">
      <c r="A668" s="33">
        <v>0.66300000000000514</v>
      </c>
      <c r="B668" s="33">
        <v>0</v>
      </c>
      <c r="C668" s="33">
        <v>0</v>
      </c>
    </row>
    <row r="669" spans="1:3" x14ac:dyDescent="0.2">
      <c r="A669" s="33">
        <v>0.66400000000000503</v>
      </c>
      <c r="B669" s="33">
        <v>0</v>
      </c>
      <c r="C669" s="33">
        <v>0</v>
      </c>
    </row>
    <row r="670" spans="1:3" x14ac:dyDescent="0.2">
      <c r="A670" s="33">
        <v>0.66500000000000492</v>
      </c>
      <c r="B670" s="33">
        <v>0</v>
      </c>
      <c r="C670" s="33">
        <v>0</v>
      </c>
    </row>
    <row r="671" spans="1:3" x14ac:dyDescent="0.2">
      <c r="A671" s="33">
        <v>0.66600000000000492</v>
      </c>
      <c r="B671" s="33">
        <v>0</v>
      </c>
      <c r="C671" s="33">
        <v>0</v>
      </c>
    </row>
    <row r="672" spans="1:3" x14ac:dyDescent="0.2">
      <c r="A672" s="33">
        <v>0.66700000000000481</v>
      </c>
      <c r="B672" s="33">
        <v>0</v>
      </c>
      <c r="C672" s="33">
        <v>0</v>
      </c>
    </row>
    <row r="673" spans="1:3" x14ac:dyDescent="0.2">
      <c r="A673" s="33">
        <v>0.66800000000000481</v>
      </c>
      <c r="B673" s="33">
        <v>0</v>
      </c>
      <c r="C673" s="33">
        <v>0</v>
      </c>
    </row>
    <row r="674" spans="1:3" x14ac:dyDescent="0.2">
      <c r="A674" s="33">
        <v>0.6690000000000047</v>
      </c>
      <c r="B674" s="33">
        <v>0</v>
      </c>
      <c r="C674" s="33">
        <v>0</v>
      </c>
    </row>
    <row r="675" spans="1:3" x14ac:dyDescent="0.2">
      <c r="A675" s="33">
        <v>0.6700000000000047</v>
      </c>
      <c r="B675" s="33">
        <v>0</v>
      </c>
      <c r="C675" s="33">
        <v>0</v>
      </c>
    </row>
    <row r="676" spans="1:3" x14ac:dyDescent="0.2">
      <c r="A676" s="33">
        <v>0.67100000000000459</v>
      </c>
      <c r="B676" s="33">
        <v>0</v>
      </c>
      <c r="C676" s="33">
        <v>0</v>
      </c>
    </row>
    <row r="677" spans="1:3" x14ac:dyDescent="0.2">
      <c r="A677" s="33">
        <v>0.67200000000000459</v>
      </c>
      <c r="B677" s="33">
        <v>0</v>
      </c>
      <c r="C677" s="33">
        <v>0</v>
      </c>
    </row>
    <row r="678" spans="1:3" x14ac:dyDescent="0.2">
      <c r="A678" s="33">
        <v>0.67300000000000448</v>
      </c>
      <c r="B678" s="33">
        <v>0</v>
      </c>
      <c r="C678" s="33">
        <v>0</v>
      </c>
    </row>
    <row r="679" spans="1:3" x14ac:dyDescent="0.2">
      <c r="A679" s="33">
        <v>0.67400000000000448</v>
      </c>
      <c r="B679" s="33">
        <v>0</v>
      </c>
      <c r="C679" s="33">
        <v>0</v>
      </c>
    </row>
    <row r="680" spans="1:3" x14ac:dyDescent="0.2">
      <c r="A680" s="33">
        <v>0.67500000000000437</v>
      </c>
      <c r="B680" s="33">
        <v>0</v>
      </c>
      <c r="C680" s="33">
        <v>0</v>
      </c>
    </row>
    <row r="681" spans="1:3" x14ac:dyDescent="0.2">
      <c r="A681" s="33">
        <v>0.67600000000000438</v>
      </c>
      <c r="B681" s="33">
        <v>0</v>
      </c>
      <c r="C681" s="33">
        <v>0</v>
      </c>
    </row>
    <row r="682" spans="1:3" x14ac:dyDescent="0.2">
      <c r="A682" s="33">
        <v>0.67700000000000427</v>
      </c>
      <c r="B682" s="33">
        <v>0</v>
      </c>
      <c r="C682" s="33">
        <v>0</v>
      </c>
    </row>
    <row r="683" spans="1:3" x14ac:dyDescent="0.2">
      <c r="A683" s="33">
        <v>0.67800000000000427</v>
      </c>
      <c r="B683" s="33">
        <v>0</v>
      </c>
      <c r="C683" s="33">
        <v>0</v>
      </c>
    </row>
    <row r="684" spans="1:3" x14ac:dyDescent="0.2">
      <c r="A684" s="33">
        <v>0.67900000000000416</v>
      </c>
      <c r="B684" s="33">
        <v>0</v>
      </c>
      <c r="C684" s="33">
        <v>0</v>
      </c>
    </row>
    <row r="685" spans="1:3" x14ac:dyDescent="0.2">
      <c r="A685" s="33">
        <v>0.68000000000000416</v>
      </c>
      <c r="B685" s="33">
        <v>0</v>
      </c>
      <c r="C685" s="33">
        <v>0</v>
      </c>
    </row>
    <row r="686" spans="1:3" x14ac:dyDescent="0.2">
      <c r="A686" s="33">
        <v>0.68100000000000405</v>
      </c>
      <c r="B686" s="33">
        <v>0</v>
      </c>
      <c r="C686" s="33">
        <v>0</v>
      </c>
    </row>
    <row r="687" spans="1:3" x14ac:dyDescent="0.2">
      <c r="A687" s="33">
        <v>0.68200000000000405</v>
      </c>
      <c r="B687" s="33">
        <v>0</v>
      </c>
      <c r="C687" s="33">
        <v>0</v>
      </c>
    </row>
    <row r="688" spans="1:3" x14ac:dyDescent="0.2">
      <c r="A688" s="33">
        <v>0.68300000000000394</v>
      </c>
      <c r="B688" s="33">
        <v>0</v>
      </c>
      <c r="C688" s="33">
        <v>0</v>
      </c>
    </row>
    <row r="689" spans="1:3" x14ac:dyDescent="0.2">
      <c r="A689" s="33">
        <v>0.68400000000000394</v>
      </c>
      <c r="B689" s="33">
        <v>0</v>
      </c>
      <c r="C689" s="33">
        <v>0</v>
      </c>
    </row>
    <row r="690" spans="1:3" x14ac:dyDescent="0.2">
      <c r="A690" s="33">
        <v>0.68500000000000383</v>
      </c>
      <c r="B690" s="33">
        <v>0</v>
      </c>
      <c r="C690" s="33">
        <v>0</v>
      </c>
    </row>
    <row r="691" spans="1:3" x14ac:dyDescent="0.2">
      <c r="A691" s="33">
        <v>0.68600000000000383</v>
      </c>
      <c r="B691" s="33">
        <v>0</v>
      </c>
      <c r="C691" s="33">
        <v>0</v>
      </c>
    </row>
    <row r="692" spans="1:3" x14ac:dyDescent="0.2">
      <c r="A692" s="33">
        <v>0.68700000000000372</v>
      </c>
      <c r="B692" s="33">
        <v>0</v>
      </c>
      <c r="C692" s="33">
        <v>0</v>
      </c>
    </row>
    <row r="693" spans="1:3" x14ac:dyDescent="0.2">
      <c r="A693" s="33">
        <v>0.68800000000000372</v>
      </c>
      <c r="B693" s="33">
        <v>0</v>
      </c>
      <c r="C693" s="33">
        <v>0</v>
      </c>
    </row>
    <row r="694" spans="1:3" x14ac:dyDescent="0.2">
      <c r="A694" s="33">
        <v>0.68900000000000361</v>
      </c>
      <c r="B694" s="33">
        <v>0</v>
      </c>
      <c r="C694" s="33">
        <v>0</v>
      </c>
    </row>
    <row r="695" spans="1:3" x14ac:dyDescent="0.2">
      <c r="A695" s="33">
        <v>0.6900000000000035</v>
      </c>
      <c r="B695" s="33">
        <v>0</v>
      </c>
      <c r="C695" s="33">
        <v>0</v>
      </c>
    </row>
    <row r="696" spans="1:3" x14ac:dyDescent="0.2">
      <c r="A696" s="33">
        <v>0.6910000000000035</v>
      </c>
      <c r="B696" s="33">
        <v>0</v>
      </c>
      <c r="C696" s="33">
        <v>0</v>
      </c>
    </row>
    <row r="697" spans="1:3" x14ac:dyDescent="0.2">
      <c r="A697" s="33">
        <v>0.69200000000000339</v>
      </c>
      <c r="B697" s="33">
        <v>0</v>
      </c>
      <c r="C697" s="33">
        <v>0</v>
      </c>
    </row>
    <row r="698" spans="1:3" x14ac:dyDescent="0.2">
      <c r="A698" s="33">
        <v>0.69300000000000339</v>
      </c>
      <c r="B698" s="33">
        <v>0</v>
      </c>
      <c r="C698" s="33">
        <v>0</v>
      </c>
    </row>
    <row r="699" spans="1:3" x14ac:dyDescent="0.2">
      <c r="A699" s="33">
        <v>0.69400000000000328</v>
      </c>
      <c r="B699" s="33">
        <v>0</v>
      </c>
      <c r="C699" s="33">
        <v>0</v>
      </c>
    </row>
    <row r="700" spans="1:3" x14ac:dyDescent="0.2">
      <c r="A700" s="33">
        <v>0.69500000000000328</v>
      </c>
      <c r="B700" s="33">
        <v>0</v>
      </c>
      <c r="C700" s="33">
        <v>0</v>
      </c>
    </row>
    <row r="701" spans="1:3" x14ac:dyDescent="0.2">
      <c r="A701" s="33">
        <v>0.69600000000000317</v>
      </c>
      <c r="B701" s="33">
        <v>0</v>
      </c>
      <c r="C701" s="33">
        <v>0</v>
      </c>
    </row>
    <row r="702" spans="1:3" x14ac:dyDescent="0.2">
      <c r="A702" s="33">
        <v>0.69700000000000317</v>
      </c>
      <c r="B702" s="33">
        <v>0</v>
      </c>
      <c r="C702" s="33">
        <v>0</v>
      </c>
    </row>
    <row r="703" spans="1:3" x14ac:dyDescent="0.2">
      <c r="A703" s="33">
        <v>0.69800000000000306</v>
      </c>
      <c r="B703" s="33">
        <v>0</v>
      </c>
      <c r="C703" s="33">
        <v>0</v>
      </c>
    </row>
    <row r="704" spans="1:3" x14ac:dyDescent="0.2">
      <c r="A704" s="33">
        <v>0.69900000000000306</v>
      </c>
      <c r="B704" s="33">
        <v>0</v>
      </c>
      <c r="C704" s="33">
        <v>0</v>
      </c>
    </row>
    <row r="705" spans="1:3" x14ac:dyDescent="0.2">
      <c r="A705" s="33">
        <v>0.70000000000000295</v>
      </c>
      <c r="B705" s="33">
        <v>0</v>
      </c>
      <c r="C705" s="33">
        <v>0</v>
      </c>
    </row>
    <row r="706" spans="1:3" x14ac:dyDescent="0.2">
      <c r="A706" s="33">
        <v>0.70100000000000295</v>
      </c>
      <c r="B706" s="33">
        <v>0</v>
      </c>
      <c r="C706" s="33">
        <v>0</v>
      </c>
    </row>
    <row r="707" spans="1:3" x14ac:dyDescent="0.2">
      <c r="A707" s="33">
        <v>0.70200000000000284</v>
      </c>
      <c r="B707" s="33">
        <v>0</v>
      </c>
      <c r="C707" s="33">
        <v>0</v>
      </c>
    </row>
    <row r="708" spans="1:3" x14ac:dyDescent="0.2">
      <c r="A708" s="33">
        <v>0.70300000000000284</v>
      </c>
      <c r="B708" s="33">
        <v>0</v>
      </c>
      <c r="C708" s="33">
        <v>0</v>
      </c>
    </row>
    <row r="709" spans="1:3" x14ac:dyDescent="0.2">
      <c r="A709" s="33">
        <v>0.70400000000000273</v>
      </c>
      <c r="B709" s="33">
        <v>0</v>
      </c>
      <c r="C709" s="33">
        <v>0</v>
      </c>
    </row>
    <row r="710" spans="1:3" x14ac:dyDescent="0.2">
      <c r="A710" s="33">
        <v>0.70500000000000274</v>
      </c>
      <c r="B710" s="33">
        <v>0</v>
      </c>
      <c r="C710" s="33">
        <v>0</v>
      </c>
    </row>
    <row r="711" spans="1:3" x14ac:dyDescent="0.2">
      <c r="A711" s="33">
        <v>0.70600000000000263</v>
      </c>
      <c r="B711" s="33">
        <v>0</v>
      </c>
      <c r="C711" s="33">
        <v>0</v>
      </c>
    </row>
    <row r="712" spans="1:3" x14ac:dyDescent="0.2">
      <c r="A712" s="33">
        <v>0.70700000000000263</v>
      </c>
      <c r="B712" s="33">
        <v>0</v>
      </c>
      <c r="C712" s="33">
        <v>0</v>
      </c>
    </row>
    <row r="713" spans="1:3" x14ac:dyDescent="0.2">
      <c r="A713" s="33">
        <v>0.70800000000000252</v>
      </c>
      <c r="B713" s="33">
        <v>0</v>
      </c>
      <c r="C713" s="33">
        <v>0</v>
      </c>
    </row>
    <row r="714" spans="1:3" x14ac:dyDescent="0.2">
      <c r="A714" s="33">
        <v>0.70900000000000252</v>
      </c>
      <c r="B714" s="33">
        <v>0</v>
      </c>
      <c r="C714" s="33">
        <v>0</v>
      </c>
    </row>
    <row r="715" spans="1:3" x14ac:dyDescent="0.2">
      <c r="A715" s="33">
        <v>0.71000000000000241</v>
      </c>
      <c r="B715" s="33">
        <v>0</v>
      </c>
      <c r="C715" s="33">
        <v>0</v>
      </c>
    </row>
    <row r="716" spans="1:3" x14ac:dyDescent="0.2">
      <c r="A716" s="33">
        <v>0.71100000000000241</v>
      </c>
      <c r="B716" s="33">
        <v>0</v>
      </c>
      <c r="C716" s="33">
        <v>0</v>
      </c>
    </row>
    <row r="717" spans="1:3" x14ac:dyDescent="0.2">
      <c r="A717" s="33">
        <v>0.7120000000000023</v>
      </c>
      <c r="B717" s="33">
        <v>0</v>
      </c>
      <c r="C717" s="33">
        <v>0</v>
      </c>
    </row>
    <row r="718" spans="1:3" x14ac:dyDescent="0.2">
      <c r="A718" s="33">
        <v>0.7130000000000023</v>
      </c>
      <c r="B718" s="33">
        <v>0</v>
      </c>
      <c r="C718" s="33">
        <v>0</v>
      </c>
    </row>
    <row r="719" spans="1:3" x14ac:dyDescent="0.2">
      <c r="A719" s="33">
        <v>0.71400000000000219</v>
      </c>
      <c r="B719" s="33">
        <v>0</v>
      </c>
      <c r="C719" s="33">
        <v>0</v>
      </c>
    </row>
    <row r="720" spans="1:3" x14ac:dyDescent="0.2">
      <c r="A720" s="33">
        <v>0.71500000000000208</v>
      </c>
      <c r="B720" s="33">
        <v>0</v>
      </c>
      <c r="C720" s="33">
        <v>0</v>
      </c>
    </row>
    <row r="721" spans="1:3" x14ac:dyDescent="0.2">
      <c r="A721" s="33">
        <v>0.71600000000000208</v>
      </c>
      <c r="B721" s="33">
        <v>0</v>
      </c>
      <c r="C721" s="33">
        <v>0</v>
      </c>
    </row>
    <row r="722" spans="1:3" x14ac:dyDescent="0.2">
      <c r="A722" s="33">
        <v>0.71700000000000197</v>
      </c>
      <c r="B722" s="33">
        <v>0</v>
      </c>
      <c r="C722" s="33">
        <v>0</v>
      </c>
    </row>
    <row r="723" spans="1:3" x14ac:dyDescent="0.2">
      <c r="A723" s="33">
        <v>0.71800000000000197</v>
      </c>
      <c r="B723" s="33">
        <v>0</v>
      </c>
      <c r="C723" s="33">
        <v>0</v>
      </c>
    </row>
    <row r="724" spans="1:3" x14ac:dyDescent="0.2">
      <c r="A724" s="33">
        <v>0.71900000000000186</v>
      </c>
      <c r="B724" s="33">
        <v>0</v>
      </c>
      <c r="C724" s="33">
        <v>0</v>
      </c>
    </row>
    <row r="725" spans="1:3" x14ac:dyDescent="0.2">
      <c r="A725" s="33">
        <v>0.72000000000000186</v>
      </c>
      <c r="B725" s="33">
        <v>0</v>
      </c>
      <c r="C725" s="33">
        <v>0</v>
      </c>
    </row>
    <row r="726" spans="1:3" x14ac:dyDescent="0.2">
      <c r="A726" s="33">
        <v>0.72100000000000175</v>
      </c>
      <c r="B726" s="33">
        <v>0</v>
      </c>
      <c r="C726" s="33">
        <v>0</v>
      </c>
    </row>
    <row r="727" spans="1:3" x14ac:dyDescent="0.2">
      <c r="A727" s="33">
        <v>0.72200000000000175</v>
      </c>
      <c r="B727" s="33">
        <v>0</v>
      </c>
      <c r="C727" s="33">
        <v>0</v>
      </c>
    </row>
    <row r="728" spans="1:3" x14ac:dyDescent="0.2">
      <c r="A728" s="33">
        <v>0.72300000000000164</v>
      </c>
      <c r="B728" s="33">
        <v>0</v>
      </c>
      <c r="C728" s="33">
        <v>0</v>
      </c>
    </row>
    <row r="729" spans="1:3" x14ac:dyDescent="0.2">
      <c r="A729" s="33">
        <v>0.72400000000000164</v>
      </c>
      <c r="B729" s="33">
        <v>0</v>
      </c>
      <c r="C729" s="33">
        <v>0</v>
      </c>
    </row>
    <row r="730" spans="1:3" x14ac:dyDescent="0.2">
      <c r="A730" s="33">
        <v>0.72500000000000153</v>
      </c>
      <c r="B730" s="33">
        <v>0</v>
      </c>
      <c r="C730" s="33">
        <v>0</v>
      </c>
    </row>
    <row r="731" spans="1:3" x14ac:dyDescent="0.2">
      <c r="A731" s="33">
        <v>0.72600000000000153</v>
      </c>
      <c r="B731" s="33">
        <v>0</v>
      </c>
      <c r="C731" s="33">
        <v>0</v>
      </c>
    </row>
    <row r="732" spans="1:3" x14ac:dyDescent="0.2">
      <c r="A732" s="33">
        <v>0.72700000000000142</v>
      </c>
      <c r="B732" s="33">
        <v>0</v>
      </c>
      <c r="C732" s="33">
        <v>0</v>
      </c>
    </row>
    <row r="733" spans="1:3" x14ac:dyDescent="0.2">
      <c r="A733" s="33">
        <v>0.72800000000000142</v>
      </c>
      <c r="B733" s="33">
        <v>0</v>
      </c>
      <c r="C733" s="33">
        <v>0</v>
      </c>
    </row>
    <row r="734" spans="1:3" x14ac:dyDescent="0.2">
      <c r="A734" s="33">
        <v>0.72900000000000131</v>
      </c>
      <c r="B734" s="33">
        <v>0</v>
      </c>
      <c r="C734" s="33">
        <v>0</v>
      </c>
    </row>
    <row r="735" spans="1:3" x14ac:dyDescent="0.2">
      <c r="A735" s="33">
        <v>0.73000000000000131</v>
      </c>
      <c r="B735" s="33">
        <v>0</v>
      </c>
      <c r="C735" s="33">
        <v>0</v>
      </c>
    </row>
    <row r="736" spans="1:3" x14ac:dyDescent="0.2">
      <c r="A736" s="33">
        <v>0.7310000000000012</v>
      </c>
      <c r="B736" s="33">
        <v>0</v>
      </c>
      <c r="C736" s="33">
        <v>0</v>
      </c>
    </row>
    <row r="737" spans="1:3" x14ac:dyDescent="0.2">
      <c r="A737" s="33">
        <v>0.73200000000000121</v>
      </c>
      <c r="B737" s="33">
        <v>0</v>
      </c>
      <c r="C737" s="33">
        <v>0</v>
      </c>
    </row>
    <row r="738" spans="1:3" x14ac:dyDescent="0.2">
      <c r="A738" s="33">
        <v>0.7330000000000011</v>
      </c>
      <c r="B738" s="33">
        <v>0</v>
      </c>
      <c r="C738" s="33">
        <v>0</v>
      </c>
    </row>
    <row r="739" spans="1:3" x14ac:dyDescent="0.2">
      <c r="A739" s="33">
        <v>0.7340000000000011</v>
      </c>
      <c r="B739" s="33">
        <v>0</v>
      </c>
      <c r="C739" s="33">
        <v>0</v>
      </c>
    </row>
    <row r="740" spans="1:3" x14ac:dyDescent="0.2">
      <c r="A740" s="33">
        <v>0.73500000000000099</v>
      </c>
      <c r="B740" s="33">
        <v>0</v>
      </c>
      <c r="C740" s="33">
        <v>0</v>
      </c>
    </row>
    <row r="741" spans="1:3" x14ac:dyDescent="0.2">
      <c r="A741" s="33">
        <v>0.73600000000000099</v>
      </c>
      <c r="B741" s="33">
        <v>0</v>
      </c>
      <c r="C741" s="33">
        <v>0</v>
      </c>
    </row>
    <row r="742" spans="1:3" x14ac:dyDescent="0.2">
      <c r="A742" s="33">
        <v>0.73700000000000088</v>
      </c>
      <c r="B742" s="33">
        <v>0</v>
      </c>
      <c r="C742" s="33">
        <v>0</v>
      </c>
    </row>
    <row r="743" spans="1:3" x14ac:dyDescent="0.2">
      <c r="A743" s="33">
        <v>0.73800000000000088</v>
      </c>
      <c r="B743" s="33">
        <v>0</v>
      </c>
      <c r="C743" s="33">
        <v>0</v>
      </c>
    </row>
    <row r="744" spans="1:3" x14ac:dyDescent="0.2">
      <c r="A744" s="33">
        <v>0.73900000000000077</v>
      </c>
      <c r="B744" s="33">
        <v>0</v>
      </c>
      <c r="C744" s="33">
        <v>0</v>
      </c>
    </row>
    <row r="745" spans="1:3" x14ac:dyDescent="0.2">
      <c r="A745" s="33">
        <v>0.74000000000000066</v>
      </c>
      <c r="B745" s="33">
        <v>0</v>
      </c>
      <c r="C745" s="33">
        <v>0</v>
      </c>
    </row>
    <row r="746" spans="1:3" x14ac:dyDescent="0.2">
      <c r="A746" s="33">
        <v>0.74100000000000066</v>
      </c>
      <c r="B746" s="33">
        <v>0</v>
      </c>
      <c r="C746" s="33">
        <v>0</v>
      </c>
    </row>
    <row r="747" spans="1:3" x14ac:dyDescent="0.2">
      <c r="A747" s="33">
        <v>0.74200000000000055</v>
      </c>
      <c r="B747" s="33">
        <v>0</v>
      </c>
      <c r="C747" s="33">
        <v>0</v>
      </c>
    </row>
    <row r="748" spans="1:3" x14ac:dyDescent="0.2">
      <c r="A748" s="33">
        <v>0.74300000000000055</v>
      </c>
      <c r="B748" s="33">
        <v>0</v>
      </c>
      <c r="C748" s="33">
        <v>0</v>
      </c>
    </row>
    <row r="749" spans="1:3" x14ac:dyDescent="0.2">
      <c r="A749" s="33">
        <v>0.74400000000000044</v>
      </c>
      <c r="B749" s="33">
        <v>0</v>
      </c>
      <c r="C749" s="33">
        <v>0</v>
      </c>
    </row>
    <row r="750" spans="1:3" x14ac:dyDescent="0.2">
      <c r="A750" s="33">
        <v>0.74500000000000044</v>
      </c>
      <c r="B750" s="33">
        <v>0</v>
      </c>
      <c r="C750" s="33">
        <v>0</v>
      </c>
    </row>
    <row r="751" spans="1:3" x14ac:dyDescent="0.2">
      <c r="A751" s="33">
        <v>0.74600000000000033</v>
      </c>
      <c r="B751" s="33">
        <v>0</v>
      </c>
      <c r="C751" s="33">
        <v>0</v>
      </c>
    </row>
    <row r="752" spans="1:3" x14ac:dyDescent="0.2">
      <c r="A752" s="33">
        <v>0.74700000000000033</v>
      </c>
      <c r="B752" s="33">
        <v>0</v>
      </c>
      <c r="C752" s="33">
        <v>0</v>
      </c>
    </row>
    <row r="753" spans="1:3" x14ac:dyDescent="0.2">
      <c r="A753" s="33">
        <v>0.74800000000000022</v>
      </c>
      <c r="B753" s="33">
        <v>0</v>
      </c>
      <c r="C753" s="33">
        <v>0</v>
      </c>
    </row>
    <row r="754" spans="1:3" x14ac:dyDescent="0.2">
      <c r="A754" s="33">
        <v>0.74900000000000022</v>
      </c>
      <c r="B754" s="33">
        <v>0</v>
      </c>
      <c r="C754" s="33">
        <v>0</v>
      </c>
    </row>
    <row r="755" spans="1:3" x14ac:dyDescent="0.2">
      <c r="A755" s="33">
        <v>0.75000000000000011</v>
      </c>
      <c r="B755" s="33">
        <v>0</v>
      </c>
      <c r="C755" s="33">
        <v>0</v>
      </c>
    </row>
    <row r="756" spans="1:3" x14ac:dyDescent="0.2">
      <c r="A756" s="33">
        <v>0.75100000000000011</v>
      </c>
      <c r="B756" s="33">
        <v>0</v>
      </c>
      <c r="C756" s="33">
        <v>0</v>
      </c>
    </row>
    <row r="757" spans="1:3" x14ac:dyDescent="0.2">
      <c r="A757" s="33">
        <v>0.752</v>
      </c>
      <c r="B757" s="33">
        <v>0</v>
      </c>
      <c r="C757" s="33">
        <v>0</v>
      </c>
    </row>
    <row r="758" spans="1:3" x14ac:dyDescent="0.2">
      <c r="A758" s="33">
        <v>0.753</v>
      </c>
      <c r="B758" s="33">
        <v>0</v>
      </c>
      <c r="C758" s="33">
        <v>0</v>
      </c>
    </row>
    <row r="759" spans="1:3" x14ac:dyDescent="0.2">
      <c r="A759" s="33">
        <v>0.75399999999999989</v>
      </c>
      <c r="B759" s="33">
        <v>0</v>
      </c>
      <c r="C759" s="33">
        <v>0</v>
      </c>
    </row>
    <row r="760" spans="1:3" x14ac:dyDescent="0.2">
      <c r="A760" s="33">
        <v>0.75499999999999989</v>
      </c>
      <c r="B760" s="33">
        <v>0</v>
      </c>
      <c r="C760" s="33">
        <v>0</v>
      </c>
    </row>
    <row r="761" spans="1:3" x14ac:dyDescent="0.2">
      <c r="A761" s="33">
        <v>0.75599999999999978</v>
      </c>
      <c r="B761" s="33">
        <v>0</v>
      </c>
      <c r="C761" s="33">
        <v>0</v>
      </c>
    </row>
    <row r="762" spans="1:3" x14ac:dyDescent="0.2">
      <c r="A762" s="33">
        <v>0.75699999999999978</v>
      </c>
      <c r="B762" s="33">
        <v>0</v>
      </c>
      <c r="C762" s="33">
        <v>0</v>
      </c>
    </row>
    <row r="763" spans="1:3" x14ac:dyDescent="0.2">
      <c r="A763" s="33">
        <v>0.75799999999999967</v>
      </c>
      <c r="B763" s="33">
        <v>0</v>
      </c>
      <c r="C763" s="33">
        <v>0</v>
      </c>
    </row>
    <row r="764" spans="1:3" x14ac:dyDescent="0.2">
      <c r="A764" s="33">
        <v>0.75899999999999967</v>
      </c>
      <c r="B764" s="33">
        <v>0</v>
      </c>
      <c r="C764" s="33">
        <v>0</v>
      </c>
    </row>
    <row r="765" spans="1:3" x14ac:dyDescent="0.2">
      <c r="A765" s="33">
        <v>0.75999999999999956</v>
      </c>
      <c r="B765" s="33">
        <v>0</v>
      </c>
      <c r="C765" s="33">
        <v>0</v>
      </c>
    </row>
    <row r="766" spans="1:3" x14ac:dyDescent="0.2">
      <c r="A766" s="33">
        <v>0.76099999999999957</v>
      </c>
      <c r="B766" s="33">
        <v>0</v>
      </c>
      <c r="C766" s="33">
        <v>0</v>
      </c>
    </row>
    <row r="767" spans="1:3" x14ac:dyDescent="0.2">
      <c r="A767" s="33">
        <v>0.76199999999999946</v>
      </c>
      <c r="B767" s="33">
        <v>0</v>
      </c>
      <c r="C767" s="33">
        <v>0</v>
      </c>
    </row>
    <row r="768" spans="1:3" x14ac:dyDescent="0.2">
      <c r="A768" s="33">
        <v>0.76299999999999946</v>
      </c>
      <c r="B768" s="33">
        <v>0</v>
      </c>
      <c r="C768" s="33">
        <v>0</v>
      </c>
    </row>
    <row r="769" spans="1:3" x14ac:dyDescent="0.2">
      <c r="A769" s="33">
        <v>0.76399999999999935</v>
      </c>
      <c r="B769" s="33">
        <v>0</v>
      </c>
      <c r="C769" s="33">
        <v>0</v>
      </c>
    </row>
    <row r="770" spans="1:3" x14ac:dyDescent="0.2">
      <c r="A770" s="33">
        <v>0.76499999999999924</v>
      </c>
      <c r="B770" s="33">
        <v>0</v>
      </c>
      <c r="C770" s="33">
        <v>0</v>
      </c>
    </row>
    <row r="771" spans="1:3" x14ac:dyDescent="0.2">
      <c r="A771" s="33">
        <v>0.76599999999999924</v>
      </c>
      <c r="B771" s="33">
        <v>0</v>
      </c>
      <c r="C771" s="33">
        <v>0</v>
      </c>
    </row>
    <row r="772" spans="1:3" x14ac:dyDescent="0.2">
      <c r="A772" s="33">
        <v>0.76699999999999913</v>
      </c>
      <c r="B772" s="33">
        <v>0</v>
      </c>
      <c r="C772" s="33">
        <v>0</v>
      </c>
    </row>
    <row r="773" spans="1:3" x14ac:dyDescent="0.2">
      <c r="A773" s="33">
        <v>0.76799999999999913</v>
      </c>
      <c r="B773" s="33">
        <v>0</v>
      </c>
      <c r="C773" s="33">
        <v>0</v>
      </c>
    </row>
    <row r="774" spans="1:3" x14ac:dyDescent="0.2">
      <c r="A774" s="33">
        <v>0.76899999999999902</v>
      </c>
      <c r="B774" s="33">
        <v>0</v>
      </c>
      <c r="C774" s="33">
        <v>0</v>
      </c>
    </row>
    <row r="775" spans="1:3" x14ac:dyDescent="0.2">
      <c r="A775" s="33">
        <v>0.76999999999999902</v>
      </c>
      <c r="B775" s="33">
        <v>0</v>
      </c>
      <c r="C775" s="33">
        <v>0</v>
      </c>
    </row>
    <row r="776" spans="1:3" x14ac:dyDescent="0.2">
      <c r="A776" s="33">
        <v>0.77099999999999891</v>
      </c>
      <c r="B776" s="33">
        <v>0</v>
      </c>
      <c r="C776" s="33">
        <v>0</v>
      </c>
    </row>
    <row r="777" spans="1:3" x14ac:dyDescent="0.2">
      <c r="A777" s="33">
        <v>0.77199999999999891</v>
      </c>
      <c r="B777" s="33">
        <v>0</v>
      </c>
      <c r="C777" s="33">
        <v>0</v>
      </c>
    </row>
    <row r="778" spans="1:3" x14ac:dyDescent="0.2">
      <c r="A778" s="33">
        <v>0.7729999999999988</v>
      </c>
      <c r="B778" s="33">
        <v>0</v>
      </c>
      <c r="C778" s="33">
        <v>0</v>
      </c>
    </row>
    <row r="779" spans="1:3" x14ac:dyDescent="0.2">
      <c r="A779" s="33">
        <v>0.7739999999999988</v>
      </c>
      <c r="B779" s="33">
        <v>0</v>
      </c>
      <c r="C779" s="33">
        <v>0</v>
      </c>
    </row>
    <row r="780" spans="1:3" x14ac:dyDescent="0.2">
      <c r="A780" s="33">
        <v>0.77499999999999869</v>
      </c>
      <c r="B780" s="33">
        <v>0</v>
      </c>
      <c r="C780" s="33">
        <v>0</v>
      </c>
    </row>
    <row r="781" spans="1:3" x14ac:dyDescent="0.2">
      <c r="A781" s="33">
        <v>0.77599999999999869</v>
      </c>
      <c r="B781" s="33">
        <v>0</v>
      </c>
      <c r="C781" s="33">
        <v>0</v>
      </c>
    </row>
    <row r="782" spans="1:3" x14ac:dyDescent="0.2">
      <c r="A782" s="33">
        <v>0.77699999999999858</v>
      </c>
      <c r="B782" s="33">
        <v>0</v>
      </c>
      <c r="C782" s="33">
        <v>0</v>
      </c>
    </row>
    <row r="783" spans="1:3" x14ac:dyDescent="0.2">
      <c r="A783" s="33">
        <v>0.77799999999999858</v>
      </c>
      <c r="B783" s="33">
        <v>0</v>
      </c>
      <c r="C783" s="33">
        <v>0</v>
      </c>
    </row>
    <row r="784" spans="1:3" x14ac:dyDescent="0.2">
      <c r="A784" s="33">
        <v>0.77899999999999847</v>
      </c>
      <c r="B784" s="33">
        <v>0</v>
      </c>
      <c r="C784" s="33">
        <v>0</v>
      </c>
    </row>
    <row r="785" spans="1:3" x14ac:dyDescent="0.2">
      <c r="A785" s="33">
        <v>0.77999999999999847</v>
      </c>
      <c r="B785" s="33">
        <v>0</v>
      </c>
      <c r="C785" s="33">
        <v>0</v>
      </c>
    </row>
    <row r="786" spans="1:3" x14ac:dyDescent="0.2">
      <c r="A786" s="33">
        <v>0.78099999999999836</v>
      </c>
      <c r="B786" s="33">
        <v>0</v>
      </c>
      <c r="C786" s="33">
        <v>0</v>
      </c>
    </row>
    <row r="787" spans="1:3" x14ac:dyDescent="0.2">
      <c r="A787" s="33">
        <v>0.78199999999999836</v>
      </c>
      <c r="B787" s="33">
        <v>0</v>
      </c>
      <c r="C787" s="33">
        <v>0</v>
      </c>
    </row>
    <row r="788" spans="1:3" x14ac:dyDescent="0.2">
      <c r="A788" s="33">
        <v>0.78299999999999825</v>
      </c>
      <c r="B788" s="33">
        <v>0</v>
      </c>
      <c r="C788" s="33">
        <v>0</v>
      </c>
    </row>
    <row r="789" spans="1:3" x14ac:dyDescent="0.2">
      <c r="A789" s="33">
        <v>0.78399999999999825</v>
      </c>
      <c r="B789" s="33">
        <v>0</v>
      </c>
      <c r="C789" s="33">
        <v>0</v>
      </c>
    </row>
    <row r="790" spans="1:3" x14ac:dyDescent="0.2">
      <c r="A790" s="33">
        <v>0.78499999999999814</v>
      </c>
      <c r="B790" s="33">
        <v>0</v>
      </c>
      <c r="C790" s="33">
        <v>0</v>
      </c>
    </row>
    <row r="791" spans="1:3" x14ac:dyDescent="0.2">
      <c r="A791" s="33">
        <v>0.78599999999999814</v>
      </c>
      <c r="B791" s="33">
        <v>0</v>
      </c>
      <c r="C791" s="33">
        <v>0</v>
      </c>
    </row>
    <row r="792" spans="1:3" x14ac:dyDescent="0.2">
      <c r="A792" s="33">
        <v>0.78699999999999803</v>
      </c>
      <c r="B792" s="33">
        <v>0</v>
      </c>
      <c r="C792" s="33">
        <v>0</v>
      </c>
    </row>
    <row r="793" spans="1:3" x14ac:dyDescent="0.2">
      <c r="A793" s="33">
        <v>0.78799999999999804</v>
      </c>
      <c r="B793" s="33">
        <v>0</v>
      </c>
      <c r="C793" s="33">
        <v>0</v>
      </c>
    </row>
    <row r="794" spans="1:3" x14ac:dyDescent="0.2">
      <c r="A794" s="33">
        <v>0.78899999999999793</v>
      </c>
      <c r="B794" s="33">
        <v>0</v>
      </c>
      <c r="C794" s="33">
        <v>0</v>
      </c>
    </row>
    <row r="795" spans="1:3" x14ac:dyDescent="0.2">
      <c r="A795" s="33">
        <v>0.78999999999999782</v>
      </c>
      <c r="B795" s="33">
        <v>0</v>
      </c>
      <c r="C795" s="33">
        <v>0</v>
      </c>
    </row>
    <row r="796" spans="1:3" x14ac:dyDescent="0.2">
      <c r="A796" s="33">
        <v>0.79099999999999782</v>
      </c>
      <c r="B796" s="33">
        <v>0</v>
      </c>
      <c r="C796" s="33">
        <v>0</v>
      </c>
    </row>
    <row r="797" spans="1:3" x14ac:dyDescent="0.2">
      <c r="A797" s="33">
        <v>0.79199999999999771</v>
      </c>
      <c r="B797" s="33">
        <v>0</v>
      </c>
      <c r="C797" s="33">
        <v>0</v>
      </c>
    </row>
    <row r="798" spans="1:3" x14ac:dyDescent="0.2">
      <c r="A798" s="33">
        <v>0.79299999999999771</v>
      </c>
      <c r="B798" s="33">
        <v>0</v>
      </c>
      <c r="C798" s="33">
        <v>0</v>
      </c>
    </row>
    <row r="799" spans="1:3" x14ac:dyDescent="0.2">
      <c r="A799" s="33">
        <v>0.7939999999999976</v>
      </c>
      <c r="B799" s="33">
        <v>0</v>
      </c>
      <c r="C799" s="33">
        <v>0</v>
      </c>
    </row>
    <row r="800" spans="1:3" x14ac:dyDescent="0.2">
      <c r="A800" s="33">
        <v>0.7949999999999976</v>
      </c>
      <c r="B800" s="33">
        <v>0</v>
      </c>
      <c r="C800" s="33">
        <v>0</v>
      </c>
    </row>
    <row r="801" spans="1:3" x14ac:dyDescent="0.2">
      <c r="A801" s="33">
        <v>0.79599999999999749</v>
      </c>
      <c r="B801" s="33">
        <v>0</v>
      </c>
      <c r="C801" s="33">
        <v>0</v>
      </c>
    </row>
    <row r="802" spans="1:3" x14ac:dyDescent="0.2">
      <c r="A802" s="33">
        <v>0.79699999999999749</v>
      </c>
      <c r="B802" s="33">
        <v>0</v>
      </c>
      <c r="C802" s="33">
        <v>0</v>
      </c>
    </row>
    <row r="803" spans="1:3" x14ac:dyDescent="0.2">
      <c r="A803" s="33">
        <v>0.79799999999999738</v>
      </c>
      <c r="B803" s="33">
        <v>0</v>
      </c>
      <c r="C803" s="33">
        <v>0</v>
      </c>
    </row>
    <row r="804" spans="1:3" x14ac:dyDescent="0.2">
      <c r="A804" s="33">
        <v>0.79899999999999738</v>
      </c>
      <c r="B804" s="33">
        <v>0</v>
      </c>
      <c r="C804" s="33">
        <v>0</v>
      </c>
    </row>
    <row r="805" spans="1:3" x14ac:dyDescent="0.2">
      <c r="A805" s="33">
        <v>0.79999999999999727</v>
      </c>
      <c r="B805" s="33">
        <v>0</v>
      </c>
      <c r="C805" s="33">
        <v>0</v>
      </c>
    </row>
    <row r="806" spans="1:3" x14ac:dyDescent="0.2">
      <c r="A806" s="33">
        <v>0.80099999999999727</v>
      </c>
      <c r="B806" s="33">
        <v>0</v>
      </c>
      <c r="C806" s="33">
        <v>0</v>
      </c>
    </row>
    <row r="807" spans="1:3" x14ac:dyDescent="0.2">
      <c r="A807" s="33">
        <v>0.80199999999999716</v>
      </c>
      <c r="B807" s="33">
        <v>0</v>
      </c>
      <c r="C807" s="33">
        <v>0</v>
      </c>
    </row>
    <row r="808" spans="1:3" x14ac:dyDescent="0.2">
      <c r="A808" s="33">
        <v>0.80299999999999716</v>
      </c>
      <c r="B808" s="33">
        <v>0</v>
      </c>
      <c r="C808" s="33">
        <v>0</v>
      </c>
    </row>
    <row r="809" spans="1:3" x14ac:dyDescent="0.2">
      <c r="A809" s="33">
        <v>0.80399999999999705</v>
      </c>
      <c r="B809" s="33">
        <v>0</v>
      </c>
      <c r="C809" s="33">
        <v>0</v>
      </c>
    </row>
    <row r="810" spans="1:3" x14ac:dyDescent="0.2">
      <c r="A810" s="33">
        <v>0.80499999999999705</v>
      </c>
      <c r="B810" s="33">
        <v>0</v>
      </c>
      <c r="C810" s="33">
        <v>0</v>
      </c>
    </row>
    <row r="811" spans="1:3" x14ac:dyDescent="0.2">
      <c r="A811" s="33">
        <v>0.80599999999999694</v>
      </c>
      <c r="B811" s="33">
        <v>0</v>
      </c>
      <c r="C811" s="33">
        <v>0</v>
      </c>
    </row>
    <row r="812" spans="1:3" x14ac:dyDescent="0.2">
      <c r="A812" s="33">
        <v>0.80699999999999694</v>
      </c>
      <c r="B812" s="33">
        <v>0</v>
      </c>
      <c r="C812" s="33">
        <v>0</v>
      </c>
    </row>
    <row r="813" spans="1:3" x14ac:dyDescent="0.2">
      <c r="A813" s="33">
        <v>0.80799999999999683</v>
      </c>
      <c r="B813" s="33">
        <v>0</v>
      </c>
      <c r="C813" s="33">
        <v>0</v>
      </c>
    </row>
    <row r="814" spans="1:3" x14ac:dyDescent="0.2">
      <c r="A814" s="33">
        <v>0.80899999999999683</v>
      </c>
      <c r="B814" s="33">
        <v>0</v>
      </c>
      <c r="C814" s="33">
        <v>0</v>
      </c>
    </row>
    <row r="815" spans="1:3" x14ac:dyDescent="0.2">
      <c r="A815" s="33">
        <v>0.80999999999999672</v>
      </c>
      <c r="B815" s="33">
        <v>0</v>
      </c>
      <c r="C815" s="33">
        <v>0</v>
      </c>
    </row>
    <row r="816" spans="1:3" x14ac:dyDescent="0.2">
      <c r="A816" s="33">
        <v>0.81099999999999672</v>
      </c>
      <c r="B816" s="33">
        <v>0</v>
      </c>
      <c r="C816" s="33">
        <v>0</v>
      </c>
    </row>
    <row r="817" spans="1:3" x14ac:dyDescent="0.2">
      <c r="A817" s="33">
        <v>0.81199999999999661</v>
      </c>
      <c r="B817" s="33">
        <v>0</v>
      </c>
      <c r="C817" s="33">
        <v>0</v>
      </c>
    </row>
    <row r="818" spans="1:3" x14ac:dyDescent="0.2">
      <c r="A818" s="33">
        <v>0.81299999999999661</v>
      </c>
      <c r="B818" s="33">
        <v>0</v>
      </c>
      <c r="C818" s="33">
        <v>0</v>
      </c>
    </row>
    <row r="819" spans="1:3" x14ac:dyDescent="0.2">
      <c r="A819" s="33">
        <v>0.8139999999999965</v>
      </c>
      <c r="B819" s="33">
        <v>0</v>
      </c>
      <c r="C819" s="33">
        <v>0</v>
      </c>
    </row>
    <row r="820" spans="1:3" x14ac:dyDescent="0.2">
      <c r="A820" s="33">
        <v>0.81499999999999639</v>
      </c>
      <c r="B820" s="33">
        <v>0</v>
      </c>
      <c r="C820" s="33">
        <v>0</v>
      </c>
    </row>
    <row r="821" spans="1:3" x14ac:dyDescent="0.2">
      <c r="A821" s="33">
        <v>0.81599999999999639</v>
      </c>
      <c r="B821" s="33">
        <v>0</v>
      </c>
      <c r="C821" s="33">
        <v>0</v>
      </c>
    </row>
    <row r="822" spans="1:3" x14ac:dyDescent="0.2">
      <c r="A822" s="33">
        <v>0.81699999999999628</v>
      </c>
      <c r="B822" s="33">
        <v>0</v>
      </c>
      <c r="C822" s="33">
        <v>0</v>
      </c>
    </row>
    <row r="823" spans="1:3" x14ac:dyDescent="0.2">
      <c r="A823" s="33">
        <v>0.81799999999999629</v>
      </c>
      <c r="B823" s="33">
        <v>0</v>
      </c>
      <c r="C823" s="33">
        <v>0</v>
      </c>
    </row>
    <row r="824" spans="1:3" x14ac:dyDescent="0.2">
      <c r="A824" s="33">
        <v>0.81899999999999618</v>
      </c>
      <c r="B824" s="33">
        <v>0</v>
      </c>
      <c r="C824" s="33">
        <v>0</v>
      </c>
    </row>
    <row r="825" spans="1:3" x14ac:dyDescent="0.2">
      <c r="A825" s="33">
        <v>0.81999999999999618</v>
      </c>
      <c r="B825" s="33">
        <v>0</v>
      </c>
      <c r="C825" s="33">
        <v>0</v>
      </c>
    </row>
    <row r="826" spans="1:3" x14ac:dyDescent="0.2">
      <c r="A826" s="33">
        <v>0.82099999999999607</v>
      </c>
      <c r="B826" s="33">
        <v>0</v>
      </c>
      <c r="C826" s="33">
        <v>0</v>
      </c>
    </row>
    <row r="827" spans="1:3" x14ac:dyDescent="0.2">
      <c r="A827" s="33">
        <v>0.82199999999999607</v>
      </c>
      <c r="B827" s="33">
        <v>0</v>
      </c>
      <c r="C827" s="33">
        <v>0</v>
      </c>
    </row>
    <row r="828" spans="1:3" x14ac:dyDescent="0.2">
      <c r="A828" s="33">
        <v>0.82299999999999596</v>
      </c>
      <c r="B828" s="33">
        <v>0</v>
      </c>
      <c r="C828" s="33">
        <v>0</v>
      </c>
    </row>
    <row r="829" spans="1:3" x14ac:dyDescent="0.2">
      <c r="A829" s="33">
        <v>0.82399999999999596</v>
      </c>
      <c r="B829" s="33">
        <v>0</v>
      </c>
      <c r="C829" s="33">
        <v>0</v>
      </c>
    </row>
    <row r="830" spans="1:3" x14ac:dyDescent="0.2">
      <c r="A830" s="33">
        <v>0.82499999999999585</v>
      </c>
      <c r="B830" s="33">
        <v>0</v>
      </c>
      <c r="C830" s="33">
        <v>0</v>
      </c>
    </row>
    <row r="831" spans="1:3" x14ac:dyDescent="0.2">
      <c r="A831" s="33">
        <v>0.82599999999999585</v>
      </c>
      <c r="B831" s="33">
        <v>0</v>
      </c>
      <c r="C831" s="33">
        <v>0</v>
      </c>
    </row>
    <row r="832" spans="1:3" x14ac:dyDescent="0.2">
      <c r="A832" s="33">
        <v>0.82699999999999574</v>
      </c>
      <c r="B832" s="33">
        <v>0</v>
      </c>
      <c r="C832" s="33">
        <v>0</v>
      </c>
    </row>
    <row r="833" spans="1:3" x14ac:dyDescent="0.2">
      <c r="A833" s="33">
        <v>0.82799999999999574</v>
      </c>
      <c r="B833" s="33">
        <v>0</v>
      </c>
      <c r="C833" s="33">
        <v>0</v>
      </c>
    </row>
    <row r="834" spans="1:3" x14ac:dyDescent="0.2">
      <c r="A834" s="33">
        <v>0.82899999999999563</v>
      </c>
      <c r="B834" s="33">
        <v>0</v>
      </c>
      <c r="C834" s="33">
        <v>0</v>
      </c>
    </row>
    <row r="835" spans="1:3" x14ac:dyDescent="0.2">
      <c r="A835" s="33">
        <v>0.82999999999999563</v>
      </c>
      <c r="B835" s="33">
        <v>0</v>
      </c>
      <c r="C835" s="33">
        <v>0</v>
      </c>
    </row>
    <row r="836" spans="1:3" x14ac:dyDescent="0.2">
      <c r="A836" s="33">
        <v>0.83099999999999552</v>
      </c>
      <c r="B836" s="33">
        <v>0</v>
      </c>
      <c r="C836" s="33">
        <v>0</v>
      </c>
    </row>
    <row r="837" spans="1:3" x14ac:dyDescent="0.2">
      <c r="A837" s="33">
        <v>0.83199999999999552</v>
      </c>
      <c r="B837" s="33">
        <v>0</v>
      </c>
      <c r="C837" s="33">
        <v>0</v>
      </c>
    </row>
    <row r="838" spans="1:3" x14ac:dyDescent="0.2">
      <c r="A838" s="33">
        <v>0.83299999999999541</v>
      </c>
      <c r="B838" s="33">
        <v>0</v>
      </c>
      <c r="C838" s="33">
        <v>0</v>
      </c>
    </row>
    <row r="839" spans="1:3" x14ac:dyDescent="0.2">
      <c r="A839" s="33">
        <v>0.83399999999999541</v>
      </c>
      <c r="B839" s="33">
        <v>0</v>
      </c>
      <c r="C839" s="33">
        <v>0</v>
      </c>
    </row>
    <row r="840" spans="1:3" x14ac:dyDescent="0.2">
      <c r="A840" s="33">
        <v>0.8349999999999953</v>
      </c>
      <c r="B840" s="33">
        <v>0</v>
      </c>
      <c r="C840" s="33">
        <v>0</v>
      </c>
    </row>
    <row r="841" spans="1:3" x14ac:dyDescent="0.2">
      <c r="A841" s="33">
        <v>0.8359999999999953</v>
      </c>
      <c r="B841" s="33">
        <v>0</v>
      </c>
      <c r="C841" s="33">
        <v>0</v>
      </c>
    </row>
    <row r="842" spans="1:3" x14ac:dyDescent="0.2">
      <c r="A842" s="33">
        <v>0.83699999999999519</v>
      </c>
      <c r="B842" s="33">
        <v>0</v>
      </c>
      <c r="C842" s="33">
        <v>0</v>
      </c>
    </row>
    <row r="843" spans="1:3" x14ac:dyDescent="0.2">
      <c r="A843" s="33">
        <v>0.83799999999999519</v>
      </c>
      <c r="B843" s="33">
        <v>0</v>
      </c>
      <c r="C843" s="33">
        <v>0</v>
      </c>
    </row>
    <row r="844" spans="1:3" x14ac:dyDescent="0.2">
      <c r="A844" s="33">
        <v>0.83899999999999508</v>
      </c>
      <c r="B844" s="33">
        <v>0</v>
      </c>
      <c r="C844" s="33">
        <v>0</v>
      </c>
    </row>
    <row r="845" spans="1:3" x14ac:dyDescent="0.2">
      <c r="A845" s="33">
        <v>0.83999999999999497</v>
      </c>
      <c r="B845" s="33">
        <v>0</v>
      </c>
      <c r="C845" s="33">
        <v>0</v>
      </c>
    </row>
    <row r="846" spans="1:3" x14ac:dyDescent="0.2">
      <c r="A846" s="33">
        <v>0.84099999999999497</v>
      </c>
      <c r="B846" s="33">
        <v>0</v>
      </c>
      <c r="C846" s="33">
        <v>0</v>
      </c>
    </row>
    <row r="847" spans="1:3" x14ac:dyDescent="0.2">
      <c r="A847" s="33">
        <v>0.84199999999999486</v>
      </c>
      <c r="B847" s="33">
        <v>0</v>
      </c>
      <c r="C847" s="33">
        <v>0</v>
      </c>
    </row>
    <row r="848" spans="1:3" x14ac:dyDescent="0.2">
      <c r="A848" s="33">
        <v>0.84299999999999486</v>
      </c>
      <c r="B848" s="33">
        <v>0</v>
      </c>
      <c r="C848" s="33">
        <v>0</v>
      </c>
    </row>
    <row r="849" spans="1:3" x14ac:dyDescent="0.2">
      <c r="A849" s="33">
        <v>0.84399999999999475</v>
      </c>
      <c r="B849" s="33">
        <v>0</v>
      </c>
      <c r="C849" s="33">
        <v>0</v>
      </c>
    </row>
    <row r="850" spans="1:3" x14ac:dyDescent="0.2">
      <c r="A850" s="33">
        <v>0.84499999999999476</v>
      </c>
      <c r="B850" s="33">
        <v>0</v>
      </c>
      <c r="C850" s="33">
        <v>0</v>
      </c>
    </row>
    <row r="851" spans="1:3" x14ac:dyDescent="0.2">
      <c r="A851" s="33">
        <v>0.84599999999999465</v>
      </c>
      <c r="B851" s="33">
        <v>0</v>
      </c>
      <c r="C851" s="33">
        <v>0</v>
      </c>
    </row>
    <row r="852" spans="1:3" x14ac:dyDescent="0.2">
      <c r="A852" s="33">
        <v>0.84699999999999465</v>
      </c>
      <c r="B852" s="33">
        <v>0</v>
      </c>
      <c r="C852" s="33">
        <v>0</v>
      </c>
    </row>
    <row r="853" spans="1:3" x14ac:dyDescent="0.2">
      <c r="A853" s="33">
        <v>0.84799999999999454</v>
      </c>
      <c r="B853" s="33">
        <v>0</v>
      </c>
      <c r="C853" s="33">
        <v>0</v>
      </c>
    </row>
    <row r="854" spans="1:3" x14ac:dyDescent="0.2">
      <c r="A854" s="33">
        <v>0.84899999999999454</v>
      </c>
      <c r="B854" s="33">
        <v>0</v>
      </c>
      <c r="C854" s="33">
        <v>0</v>
      </c>
    </row>
    <row r="855" spans="1:3" x14ac:dyDescent="0.2">
      <c r="A855" s="33">
        <v>0.84999999999999443</v>
      </c>
      <c r="B855" s="33">
        <v>0</v>
      </c>
      <c r="C855" s="33">
        <v>0</v>
      </c>
    </row>
    <row r="856" spans="1:3" x14ac:dyDescent="0.2">
      <c r="A856" s="33">
        <v>0.85099999999999443</v>
      </c>
      <c r="B856" s="33">
        <v>0</v>
      </c>
      <c r="C856" s="33">
        <v>0</v>
      </c>
    </row>
    <row r="857" spans="1:3" x14ac:dyDescent="0.2">
      <c r="A857" s="33">
        <v>0.85199999999999432</v>
      </c>
      <c r="B857" s="33">
        <v>0</v>
      </c>
      <c r="C857" s="33">
        <v>0</v>
      </c>
    </row>
    <row r="858" spans="1:3" x14ac:dyDescent="0.2">
      <c r="A858" s="33">
        <v>0.85299999999999432</v>
      </c>
      <c r="B858" s="33">
        <v>0</v>
      </c>
      <c r="C858" s="33">
        <v>0</v>
      </c>
    </row>
    <row r="859" spans="1:3" x14ac:dyDescent="0.2">
      <c r="A859" s="33">
        <v>0.85399999999999421</v>
      </c>
      <c r="B859" s="33">
        <v>0</v>
      </c>
      <c r="C859" s="33">
        <v>0</v>
      </c>
    </row>
    <row r="860" spans="1:3" x14ac:dyDescent="0.2">
      <c r="A860" s="33">
        <v>0.85499999999999421</v>
      </c>
      <c r="B860" s="33">
        <v>0</v>
      </c>
      <c r="C860" s="33">
        <v>0</v>
      </c>
    </row>
    <row r="861" spans="1:3" x14ac:dyDescent="0.2">
      <c r="A861" s="33">
        <v>0.8559999999999941</v>
      </c>
      <c r="B861" s="33">
        <v>0</v>
      </c>
      <c r="C861" s="33">
        <v>0</v>
      </c>
    </row>
    <row r="862" spans="1:3" x14ac:dyDescent="0.2">
      <c r="A862" s="33">
        <v>0.8569999999999941</v>
      </c>
      <c r="B862" s="33">
        <v>0</v>
      </c>
      <c r="C862" s="33">
        <v>0</v>
      </c>
    </row>
    <row r="863" spans="1:3" x14ac:dyDescent="0.2">
      <c r="A863" s="33">
        <v>0.85799999999999399</v>
      </c>
      <c r="B863" s="33">
        <v>0</v>
      </c>
      <c r="C863" s="33">
        <v>0</v>
      </c>
    </row>
    <row r="864" spans="1:3" x14ac:dyDescent="0.2">
      <c r="A864" s="33">
        <v>0.85899999999999399</v>
      </c>
      <c r="B864" s="33">
        <v>0</v>
      </c>
      <c r="C864" s="33">
        <v>0</v>
      </c>
    </row>
    <row r="865" spans="1:3" x14ac:dyDescent="0.2">
      <c r="A865" s="33">
        <v>0.85999999999999388</v>
      </c>
      <c r="B865" s="33">
        <v>0</v>
      </c>
      <c r="C865" s="33">
        <v>0</v>
      </c>
    </row>
    <row r="866" spans="1:3" x14ac:dyDescent="0.2">
      <c r="A866" s="33">
        <v>0.86099999999999388</v>
      </c>
      <c r="B866" s="33">
        <v>0</v>
      </c>
      <c r="C866" s="33">
        <v>0</v>
      </c>
    </row>
    <row r="867" spans="1:3" x14ac:dyDescent="0.2">
      <c r="A867" s="33">
        <v>0.86199999999999377</v>
      </c>
      <c r="B867" s="33">
        <v>0</v>
      </c>
      <c r="C867" s="33">
        <v>0</v>
      </c>
    </row>
    <row r="868" spans="1:3" x14ac:dyDescent="0.2">
      <c r="A868" s="33">
        <v>0.86299999999999377</v>
      </c>
      <c r="B868" s="33">
        <v>0</v>
      </c>
      <c r="C868" s="33">
        <v>0</v>
      </c>
    </row>
    <row r="869" spans="1:3" x14ac:dyDescent="0.2">
      <c r="A869" s="33">
        <v>0.86399999999999366</v>
      </c>
      <c r="B869" s="33">
        <v>0</v>
      </c>
      <c r="C869" s="33">
        <v>0</v>
      </c>
    </row>
    <row r="870" spans="1:3" x14ac:dyDescent="0.2">
      <c r="A870" s="33">
        <v>0.86499999999999355</v>
      </c>
      <c r="B870" s="33">
        <v>0</v>
      </c>
      <c r="C870" s="33">
        <v>0</v>
      </c>
    </row>
    <row r="871" spans="1:3" x14ac:dyDescent="0.2">
      <c r="A871" s="33">
        <v>0.86599999999999355</v>
      </c>
      <c r="B871" s="33">
        <v>0</v>
      </c>
      <c r="C871" s="33">
        <v>0</v>
      </c>
    </row>
    <row r="872" spans="1:3" x14ac:dyDescent="0.2">
      <c r="A872" s="33">
        <v>0.86699999999999344</v>
      </c>
      <c r="B872" s="33">
        <v>0</v>
      </c>
      <c r="C872" s="33">
        <v>0</v>
      </c>
    </row>
    <row r="873" spans="1:3" x14ac:dyDescent="0.2">
      <c r="A873" s="33">
        <v>0.86799999999999344</v>
      </c>
      <c r="B873" s="33">
        <v>0</v>
      </c>
      <c r="C873" s="33">
        <v>0</v>
      </c>
    </row>
    <row r="874" spans="1:3" x14ac:dyDescent="0.2">
      <c r="A874" s="33">
        <v>0.86899999999999333</v>
      </c>
      <c r="B874" s="33">
        <v>0</v>
      </c>
      <c r="C874" s="33">
        <v>0</v>
      </c>
    </row>
    <row r="875" spans="1:3" x14ac:dyDescent="0.2">
      <c r="A875" s="33">
        <v>0.86999999999999333</v>
      </c>
      <c r="B875" s="33">
        <v>0</v>
      </c>
      <c r="C875" s="33">
        <v>0</v>
      </c>
    </row>
    <row r="876" spans="1:3" x14ac:dyDescent="0.2">
      <c r="A876" s="33">
        <v>0.87099999999999322</v>
      </c>
      <c r="B876" s="33">
        <v>0</v>
      </c>
      <c r="C876" s="33">
        <v>0</v>
      </c>
    </row>
    <row r="877" spans="1:3" x14ac:dyDescent="0.2">
      <c r="A877" s="33">
        <v>0.87199999999999322</v>
      </c>
      <c r="B877" s="33">
        <v>0</v>
      </c>
      <c r="C877" s="33">
        <v>0</v>
      </c>
    </row>
    <row r="878" spans="1:3" x14ac:dyDescent="0.2">
      <c r="A878" s="33">
        <v>0.87299999999999311</v>
      </c>
      <c r="B878" s="33">
        <v>0</v>
      </c>
      <c r="C878" s="33">
        <v>0</v>
      </c>
    </row>
    <row r="879" spans="1:3" x14ac:dyDescent="0.2">
      <c r="A879" s="33">
        <v>0.87399999999999312</v>
      </c>
      <c r="B879" s="33">
        <v>0</v>
      </c>
      <c r="C879" s="33">
        <v>0</v>
      </c>
    </row>
    <row r="880" spans="1:3" x14ac:dyDescent="0.2">
      <c r="A880" s="33">
        <v>0.87499999999999301</v>
      </c>
      <c r="B880" s="33">
        <v>0</v>
      </c>
      <c r="C880" s="33">
        <v>0</v>
      </c>
    </row>
    <row r="881" spans="1:3" x14ac:dyDescent="0.2">
      <c r="A881" s="33">
        <v>0.87599999999999301</v>
      </c>
      <c r="B881" s="33">
        <v>0</v>
      </c>
      <c r="C881" s="33">
        <v>0</v>
      </c>
    </row>
    <row r="882" spans="1:3" x14ac:dyDescent="0.2">
      <c r="A882" s="33">
        <v>0.8769999999999929</v>
      </c>
      <c r="B882" s="33">
        <v>0</v>
      </c>
      <c r="C882" s="33">
        <v>0</v>
      </c>
    </row>
    <row r="883" spans="1:3" x14ac:dyDescent="0.2">
      <c r="A883" s="33">
        <v>0.8779999999999929</v>
      </c>
      <c r="B883" s="33">
        <v>0</v>
      </c>
      <c r="C883" s="33">
        <v>0</v>
      </c>
    </row>
    <row r="884" spans="1:3" x14ac:dyDescent="0.2">
      <c r="A884" s="33">
        <v>0.87899999999999279</v>
      </c>
      <c r="B884" s="33">
        <v>0</v>
      </c>
      <c r="C884" s="33">
        <v>0</v>
      </c>
    </row>
    <row r="885" spans="1:3" x14ac:dyDescent="0.2">
      <c r="A885" s="33">
        <v>0.87999999999999279</v>
      </c>
      <c r="B885" s="33">
        <v>0</v>
      </c>
      <c r="C885" s="33">
        <v>0</v>
      </c>
    </row>
    <row r="886" spans="1:3" x14ac:dyDescent="0.2">
      <c r="A886" s="33">
        <v>0.88099999999999268</v>
      </c>
      <c r="B886" s="33">
        <v>0</v>
      </c>
      <c r="C886" s="33">
        <v>0</v>
      </c>
    </row>
    <row r="887" spans="1:3" x14ac:dyDescent="0.2">
      <c r="A887" s="33">
        <v>0.88199999999999268</v>
      </c>
      <c r="B887" s="33">
        <v>0</v>
      </c>
      <c r="C887" s="33">
        <v>0</v>
      </c>
    </row>
    <row r="888" spans="1:3" x14ac:dyDescent="0.2">
      <c r="A888" s="33">
        <v>0.88299999999999257</v>
      </c>
      <c r="B888" s="33">
        <v>0</v>
      </c>
      <c r="C888" s="33">
        <v>0</v>
      </c>
    </row>
    <row r="889" spans="1:3" x14ac:dyDescent="0.2">
      <c r="A889" s="33">
        <v>0.88399999999999257</v>
      </c>
      <c r="B889" s="33">
        <v>0</v>
      </c>
      <c r="C889" s="33">
        <v>0</v>
      </c>
    </row>
    <row r="890" spans="1:3" x14ac:dyDescent="0.2">
      <c r="A890" s="33">
        <v>0.88499999999999246</v>
      </c>
      <c r="B890" s="33">
        <v>0</v>
      </c>
      <c r="C890" s="33">
        <v>0</v>
      </c>
    </row>
    <row r="891" spans="1:3" x14ac:dyDescent="0.2">
      <c r="A891" s="33">
        <v>0.88599999999999246</v>
      </c>
      <c r="B891" s="33">
        <v>0</v>
      </c>
      <c r="C891" s="33">
        <v>0</v>
      </c>
    </row>
    <row r="892" spans="1:3" x14ac:dyDescent="0.2">
      <c r="A892" s="33">
        <v>0.88699999999999235</v>
      </c>
      <c r="B892" s="33">
        <v>0</v>
      </c>
      <c r="C892" s="33">
        <v>0</v>
      </c>
    </row>
    <row r="893" spans="1:3" x14ac:dyDescent="0.2">
      <c r="A893" s="33">
        <v>0.88799999999999235</v>
      </c>
      <c r="B893" s="33">
        <v>0</v>
      </c>
      <c r="C893" s="33">
        <v>0</v>
      </c>
    </row>
    <row r="894" spans="1:3" x14ac:dyDescent="0.2">
      <c r="A894" s="33">
        <v>0.88899999999999224</v>
      </c>
      <c r="B894" s="33">
        <v>0</v>
      </c>
      <c r="C894" s="33">
        <v>0</v>
      </c>
    </row>
    <row r="895" spans="1:3" x14ac:dyDescent="0.2">
      <c r="A895" s="33">
        <v>0.88999999999999213</v>
      </c>
      <c r="B895" s="33">
        <v>0</v>
      </c>
      <c r="C895" s="33">
        <v>0</v>
      </c>
    </row>
    <row r="896" spans="1:3" x14ac:dyDescent="0.2">
      <c r="A896" s="33">
        <v>0.89099999999999213</v>
      </c>
      <c r="B896" s="33">
        <v>0</v>
      </c>
      <c r="C896" s="33">
        <v>0</v>
      </c>
    </row>
    <row r="897" spans="1:3" x14ac:dyDescent="0.2">
      <c r="A897" s="33">
        <v>0.89199999999999202</v>
      </c>
      <c r="B897" s="33">
        <v>0</v>
      </c>
      <c r="C897" s="33">
        <v>0</v>
      </c>
    </row>
    <row r="898" spans="1:3" x14ac:dyDescent="0.2">
      <c r="A898" s="33">
        <v>0.89299999999999202</v>
      </c>
      <c r="B898" s="33">
        <v>0</v>
      </c>
      <c r="C898" s="33">
        <v>0</v>
      </c>
    </row>
    <row r="899" spans="1:3" x14ac:dyDescent="0.2">
      <c r="A899" s="33">
        <v>0.89399999999999191</v>
      </c>
      <c r="B899" s="33">
        <v>0</v>
      </c>
      <c r="C899" s="33">
        <v>0</v>
      </c>
    </row>
    <row r="900" spans="1:3" x14ac:dyDescent="0.2">
      <c r="A900" s="33">
        <v>0.89499999999999191</v>
      </c>
      <c r="B900" s="33">
        <v>0</v>
      </c>
      <c r="C900" s="33">
        <v>0</v>
      </c>
    </row>
    <row r="901" spans="1:3" x14ac:dyDescent="0.2">
      <c r="A901" s="33">
        <v>0.8959999999999918</v>
      </c>
      <c r="B901" s="33">
        <v>0</v>
      </c>
      <c r="C901" s="33">
        <v>0</v>
      </c>
    </row>
    <row r="902" spans="1:3" x14ac:dyDescent="0.2">
      <c r="A902" s="33">
        <v>0.8969999999999918</v>
      </c>
      <c r="B902" s="33">
        <v>0</v>
      </c>
      <c r="C902" s="33">
        <v>0</v>
      </c>
    </row>
    <row r="903" spans="1:3" x14ac:dyDescent="0.2">
      <c r="A903" s="33">
        <v>0.89799999999999169</v>
      </c>
      <c r="B903" s="33">
        <v>0</v>
      </c>
      <c r="C903" s="33">
        <v>0</v>
      </c>
    </row>
    <row r="904" spans="1:3" x14ac:dyDescent="0.2">
      <c r="A904" s="33">
        <v>0.89899999999999169</v>
      </c>
      <c r="B904" s="33">
        <v>0</v>
      </c>
      <c r="C904" s="33">
        <v>0</v>
      </c>
    </row>
    <row r="905" spans="1:3" x14ac:dyDescent="0.2">
      <c r="A905" s="33">
        <v>0.89999999999999158</v>
      </c>
      <c r="B905" s="33">
        <v>0</v>
      </c>
      <c r="C905" s="33">
        <v>0</v>
      </c>
    </row>
    <row r="906" spans="1:3" x14ac:dyDescent="0.2">
      <c r="A906" s="33">
        <v>0.90099999999999159</v>
      </c>
      <c r="B906" s="33">
        <v>0</v>
      </c>
      <c r="C906" s="33">
        <v>0</v>
      </c>
    </row>
    <row r="907" spans="1:3" x14ac:dyDescent="0.2">
      <c r="A907" s="33">
        <v>0.90199999999999148</v>
      </c>
      <c r="B907" s="33">
        <v>0</v>
      </c>
      <c r="C907" s="33">
        <v>0</v>
      </c>
    </row>
    <row r="908" spans="1:3" x14ac:dyDescent="0.2">
      <c r="A908" s="33">
        <v>0.90299999999999148</v>
      </c>
      <c r="B908" s="33">
        <v>0</v>
      </c>
      <c r="C908" s="33">
        <v>0</v>
      </c>
    </row>
    <row r="909" spans="1:3" x14ac:dyDescent="0.2">
      <c r="A909" s="33">
        <v>0.90399999999999137</v>
      </c>
      <c r="B909" s="33">
        <v>0</v>
      </c>
      <c r="C909" s="33">
        <v>0</v>
      </c>
    </row>
    <row r="910" spans="1:3" x14ac:dyDescent="0.2">
      <c r="A910" s="33">
        <v>0.90499999999999137</v>
      </c>
      <c r="B910" s="33">
        <v>0</v>
      </c>
      <c r="C910" s="33">
        <v>0</v>
      </c>
    </row>
    <row r="911" spans="1:3" x14ac:dyDescent="0.2">
      <c r="A911" s="33">
        <v>0.90599999999999126</v>
      </c>
      <c r="B911" s="33">
        <v>0</v>
      </c>
      <c r="C911" s="33">
        <v>0</v>
      </c>
    </row>
    <row r="912" spans="1:3" x14ac:dyDescent="0.2">
      <c r="A912" s="33">
        <v>0.90699999999999126</v>
      </c>
      <c r="B912" s="33">
        <v>0</v>
      </c>
      <c r="C912" s="33">
        <v>0</v>
      </c>
    </row>
    <row r="913" spans="1:3" x14ac:dyDescent="0.2">
      <c r="A913" s="33">
        <v>0.90799999999999115</v>
      </c>
      <c r="B913" s="33">
        <v>0</v>
      </c>
      <c r="C913" s="33">
        <v>0</v>
      </c>
    </row>
    <row r="914" spans="1:3" x14ac:dyDescent="0.2">
      <c r="A914" s="33">
        <v>0.90899999999999115</v>
      </c>
      <c r="B914" s="33">
        <v>0</v>
      </c>
      <c r="C914" s="33">
        <v>0</v>
      </c>
    </row>
    <row r="915" spans="1:3" x14ac:dyDescent="0.2">
      <c r="A915" s="33">
        <v>0.90999999999999104</v>
      </c>
      <c r="B915" s="33">
        <v>0</v>
      </c>
      <c r="C915" s="33">
        <v>0</v>
      </c>
    </row>
    <row r="916" spans="1:3" x14ac:dyDescent="0.2">
      <c r="A916" s="33">
        <v>0.91099999999999104</v>
      </c>
      <c r="B916" s="33">
        <v>0</v>
      </c>
      <c r="C916" s="33">
        <v>0</v>
      </c>
    </row>
    <row r="917" spans="1:3" x14ac:dyDescent="0.2">
      <c r="A917" s="33">
        <v>0.91199999999999093</v>
      </c>
      <c r="B917" s="33">
        <v>0</v>
      </c>
      <c r="C917" s="33">
        <v>0</v>
      </c>
    </row>
    <row r="918" spans="1:3" x14ac:dyDescent="0.2">
      <c r="A918" s="33">
        <v>0.91299999999999093</v>
      </c>
      <c r="B918" s="33">
        <v>0</v>
      </c>
      <c r="C918" s="33">
        <v>0</v>
      </c>
    </row>
    <row r="919" spans="1:3" x14ac:dyDescent="0.2">
      <c r="A919" s="33">
        <v>0.91399999999999082</v>
      </c>
      <c r="B919" s="33">
        <v>0</v>
      </c>
      <c r="C919" s="33">
        <v>0</v>
      </c>
    </row>
    <row r="920" spans="1:3" x14ac:dyDescent="0.2">
      <c r="A920" s="33">
        <v>0.91499999999999071</v>
      </c>
      <c r="B920" s="33">
        <v>0</v>
      </c>
      <c r="C920" s="33">
        <v>0</v>
      </c>
    </row>
    <row r="921" spans="1:3" x14ac:dyDescent="0.2">
      <c r="A921" s="33">
        <v>0.91599999999999071</v>
      </c>
      <c r="B921" s="33">
        <v>0</v>
      </c>
      <c r="C921" s="33">
        <v>0</v>
      </c>
    </row>
    <row r="922" spans="1:3" x14ac:dyDescent="0.2">
      <c r="A922" s="33">
        <v>0.9169999999999906</v>
      </c>
      <c r="B922" s="33">
        <v>0</v>
      </c>
      <c r="C922" s="33">
        <v>0</v>
      </c>
    </row>
    <row r="923" spans="1:3" x14ac:dyDescent="0.2">
      <c r="A923" s="33">
        <v>0.9179999999999906</v>
      </c>
      <c r="B923" s="33">
        <v>0</v>
      </c>
      <c r="C923" s="33">
        <v>0</v>
      </c>
    </row>
    <row r="924" spans="1:3" x14ac:dyDescent="0.2">
      <c r="A924" s="33">
        <v>0.91899999999999049</v>
      </c>
      <c r="B924" s="33">
        <v>0</v>
      </c>
      <c r="C924" s="33">
        <v>0</v>
      </c>
    </row>
    <row r="925" spans="1:3" x14ac:dyDescent="0.2">
      <c r="A925" s="33">
        <v>0.91999999999999049</v>
      </c>
      <c r="B925" s="33">
        <v>0</v>
      </c>
      <c r="C925" s="33">
        <v>0</v>
      </c>
    </row>
    <row r="926" spans="1:3" x14ac:dyDescent="0.2">
      <c r="A926" s="33">
        <v>0.92099999999999038</v>
      </c>
      <c r="B926" s="33">
        <v>0</v>
      </c>
      <c r="C926" s="33">
        <v>0</v>
      </c>
    </row>
    <row r="927" spans="1:3" x14ac:dyDescent="0.2">
      <c r="A927" s="33">
        <v>0.92199999999999038</v>
      </c>
      <c r="B927" s="33">
        <v>0</v>
      </c>
      <c r="C927" s="33">
        <v>0</v>
      </c>
    </row>
    <row r="928" spans="1:3" x14ac:dyDescent="0.2">
      <c r="A928" s="33">
        <v>0.92299999999999027</v>
      </c>
      <c r="B928" s="33">
        <v>0</v>
      </c>
      <c r="C928" s="33">
        <v>0</v>
      </c>
    </row>
    <row r="929" spans="1:3" x14ac:dyDescent="0.2">
      <c r="A929" s="33">
        <v>0.92399999999999027</v>
      </c>
      <c r="B929" s="33">
        <v>0</v>
      </c>
      <c r="C929" s="33">
        <v>0</v>
      </c>
    </row>
    <row r="930" spans="1:3" x14ac:dyDescent="0.2">
      <c r="A930" s="33">
        <v>0.92499999999999016</v>
      </c>
      <c r="B930" s="33">
        <v>0</v>
      </c>
      <c r="C930" s="33">
        <v>0</v>
      </c>
    </row>
    <row r="931" spans="1:3" x14ac:dyDescent="0.2">
      <c r="A931" s="33">
        <v>0.92599999999999016</v>
      </c>
      <c r="B931" s="33">
        <v>0</v>
      </c>
      <c r="C931" s="33">
        <v>0</v>
      </c>
    </row>
    <row r="932" spans="1:3" x14ac:dyDescent="0.2">
      <c r="A932" s="33">
        <v>0.92699999999999005</v>
      </c>
      <c r="B932" s="33">
        <v>0</v>
      </c>
      <c r="C932" s="33">
        <v>0</v>
      </c>
    </row>
    <row r="933" spans="1:3" x14ac:dyDescent="0.2">
      <c r="A933" s="33">
        <v>0.92799999999999006</v>
      </c>
      <c r="B933" s="33">
        <v>0</v>
      </c>
      <c r="C933" s="33">
        <v>0</v>
      </c>
    </row>
    <row r="934" spans="1:3" x14ac:dyDescent="0.2">
      <c r="A934" s="33">
        <v>0.92899999999998994</v>
      </c>
      <c r="B934" s="33">
        <v>0</v>
      </c>
      <c r="C934" s="33">
        <v>0</v>
      </c>
    </row>
    <row r="935" spans="1:3" x14ac:dyDescent="0.2">
      <c r="A935" s="33">
        <v>0.92999999999998995</v>
      </c>
      <c r="B935" s="33">
        <v>0</v>
      </c>
      <c r="C935" s="33">
        <v>0</v>
      </c>
    </row>
    <row r="936" spans="1:3" x14ac:dyDescent="0.2">
      <c r="A936" s="33">
        <v>0.93099999999998984</v>
      </c>
      <c r="B936" s="33">
        <v>0</v>
      </c>
      <c r="C936" s="33">
        <v>0</v>
      </c>
    </row>
    <row r="937" spans="1:3" x14ac:dyDescent="0.2">
      <c r="A937" s="33">
        <v>0.93199999999998984</v>
      </c>
      <c r="B937" s="33">
        <v>0</v>
      </c>
      <c r="C937" s="33">
        <v>0</v>
      </c>
    </row>
    <row r="938" spans="1:3" x14ac:dyDescent="0.2">
      <c r="A938" s="33">
        <v>0.93299999999998973</v>
      </c>
      <c r="B938" s="33">
        <v>0</v>
      </c>
      <c r="C938" s="33">
        <v>0</v>
      </c>
    </row>
    <row r="939" spans="1:3" x14ac:dyDescent="0.2">
      <c r="A939" s="33">
        <v>0.93399999999998973</v>
      </c>
      <c r="B939" s="33">
        <v>0</v>
      </c>
      <c r="C939" s="33">
        <v>0</v>
      </c>
    </row>
    <row r="940" spans="1:3" x14ac:dyDescent="0.2">
      <c r="A940" s="33">
        <v>0.93499999999998962</v>
      </c>
      <c r="B940" s="33">
        <v>0</v>
      </c>
      <c r="C940" s="33">
        <v>0</v>
      </c>
    </row>
    <row r="941" spans="1:3" x14ac:dyDescent="0.2">
      <c r="A941" s="33">
        <v>0.93599999999998962</v>
      </c>
      <c r="B941" s="33">
        <v>0</v>
      </c>
      <c r="C941" s="33">
        <v>0</v>
      </c>
    </row>
    <row r="942" spans="1:3" x14ac:dyDescent="0.2">
      <c r="A942" s="33">
        <v>0.93699999999998951</v>
      </c>
      <c r="B942" s="33">
        <v>0</v>
      </c>
      <c r="C942" s="33">
        <v>0</v>
      </c>
    </row>
    <row r="943" spans="1:3" x14ac:dyDescent="0.2">
      <c r="A943" s="33">
        <v>0.93799999999998951</v>
      </c>
      <c r="B943" s="33">
        <v>0</v>
      </c>
      <c r="C943" s="33">
        <v>0</v>
      </c>
    </row>
    <row r="944" spans="1:3" x14ac:dyDescent="0.2">
      <c r="A944" s="33">
        <v>0.9389999999999894</v>
      </c>
      <c r="B944" s="33">
        <v>0</v>
      </c>
      <c r="C944" s="33">
        <v>0</v>
      </c>
    </row>
    <row r="945" spans="1:3" x14ac:dyDescent="0.2">
      <c r="A945" s="33">
        <v>0.93999999999998929</v>
      </c>
      <c r="B945" s="33">
        <v>0</v>
      </c>
      <c r="C945" s="33">
        <v>0</v>
      </c>
    </row>
    <row r="946" spans="1:3" x14ac:dyDescent="0.2">
      <c r="A946" s="33">
        <v>0.94099999999998929</v>
      </c>
      <c r="B946" s="33">
        <v>0</v>
      </c>
      <c r="C946" s="33">
        <v>0</v>
      </c>
    </row>
    <row r="947" spans="1:3" x14ac:dyDescent="0.2">
      <c r="A947" s="33">
        <v>0.94199999999998918</v>
      </c>
      <c r="B947" s="33">
        <v>0</v>
      </c>
      <c r="C947" s="33">
        <v>0</v>
      </c>
    </row>
    <row r="948" spans="1:3" x14ac:dyDescent="0.2">
      <c r="A948" s="33">
        <v>0.94299999999998918</v>
      </c>
      <c r="B948" s="33">
        <v>0</v>
      </c>
      <c r="C948" s="33">
        <v>0</v>
      </c>
    </row>
    <row r="949" spans="1:3" x14ac:dyDescent="0.2">
      <c r="A949" s="33">
        <v>0.94399999999998907</v>
      </c>
      <c r="B949" s="33">
        <v>0</v>
      </c>
      <c r="C949" s="33">
        <v>0</v>
      </c>
    </row>
    <row r="950" spans="1:3" x14ac:dyDescent="0.2">
      <c r="A950" s="33">
        <v>0.94499999999998907</v>
      </c>
      <c r="B950" s="33">
        <v>0</v>
      </c>
      <c r="C950" s="33">
        <v>0</v>
      </c>
    </row>
    <row r="951" spans="1:3" x14ac:dyDescent="0.2">
      <c r="A951" s="33">
        <v>0.94599999999998896</v>
      </c>
      <c r="B951" s="33">
        <v>0</v>
      </c>
      <c r="C951" s="33">
        <v>0</v>
      </c>
    </row>
    <row r="952" spans="1:3" x14ac:dyDescent="0.2">
      <c r="A952" s="33">
        <v>0.94699999999998896</v>
      </c>
      <c r="B952" s="33">
        <v>0</v>
      </c>
      <c r="C952" s="33">
        <v>0</v>
      </c>
    </row>
    <row r="953" spans="1:3" x14ac:dyDescent="0.2">
      <c r="A953" s="33">
        <v>0.94799999999998885</v>
      </c>
      <c r="B953" s="33">
        <v>0</v>
      </c>
      <c r="C953" s="33">
        <v>0</v>
      </c>
    </row>
    <row r="954" spans="1:3" x14ac:dyDescent="0.2">
      <c r="A954" s="33">
        <v>0.94899999999998885</v>
      </c>
      <c r="B954" s="33">
        <v>0</v>
      </c>
      <c r="C954" s="33">
        <v>0</v>
      </c>
    </row>
    <row r="955" spans="1:3" x14ac:dyDescent="0.2">
      <c r="A955" s="33">
        <v>0.94999999999998874</v>
      </c>
      <c r="B955" s="33">
        <v>0</v>
      </c>
      <c r="C955" s="33">
        <v>0</v>
      </c>
    </row>
    <row r="956" spans="1:3" x14ac:dyDescent="0.2">
      <c r="A956" s="33">
        <v>0.95099999999998874</v>
      </c>
      <c r="B956" s="33">
        <v>0</v>
      </c>
      <c r="C956" s="33">
        <v>0</v>
      </c>
    </row>
    <row r="957" spans="1:3" x14ac:dyDescent="0.2">
      <c r="A957" s="33">
        <v>0.95199999999998863</v>
      </c>
      <c r="B957" s="33">
        <v>0</v>
      </c>
      <c r="C957" s="33">
        <v>0</v>
      </c>
    </row>
    <row r="958" spans="1:3" x14ac:dyDescent="0.2">
      <c r="A958" s="33">
        <v>0.95299999999998863</v>
      </c>
      <c r="B958" s="33">
        <v>0</v>
      </c>
      <c r="C958" s="33">
        <v>0</v>
      </c>
    </row>
    <row r="959" spans="1:3" x14ac:dyDescent="0.2">
      <c r="A959" s="33">
        <v>0.95399999999998852</v>
      </c>
      <c r="B959" s="33">
        <v>0</v>
      </c>
      <c r="C959" s="33">
        <v>0</v>
      </c>
    </row>
    <row r="960" spans="1:3" x14ac:dyDescent="0.2">
      <c r="A960" s="33">
        <v>0.95499999999998852</v>
      </c>
      <c r="B960" s="33">
        <v>0</v>
      </c>
      <c r="C960" s="33">
        <v>0</v>
      </c>
    </row>
    <row r="961" spans="1:3" x14ac:dyDescent="0.2">
      <c r="A961" s="33">
        <v>0.95599999999998841</v>
      </c>
      <c r="B961" s="33">
        <v>0</v>
      </c>
      <c r="C961" s="33">
        <v>0</v>
      </c>
    </row>
    <row r="962" spans="1:3" x14ac:dyDescent="0.2">
      <c r="A962" s="33">
        <v>0.95699999999998842</v>
      </c>
      <c r="B962" s="33">
        <v>0</v>
      </c>
      <c r="C962" s="33">
        <v>0</v>
      </c>
    </row>
    <row r="963" spans="1:3" x14ac:dyDescent="0.2">
      <c r="A963" s="33">
        <v>0.95799999999998831</v>
      </c>
      <c r="B963" s="33">
        <v>0</v>
      </c>
      <c r="C963" s="33">
        <v>0</v>
      </c>
    </row>
    <row r="964" spans="1:3" x14ac:dyDescent="0.2">
      <c r="A964" s="33">
        <v>0.95899999999998831</v>
      </c>
      <c r="B964" s="33">
        <v>0</v>
      </c>
      <c r="C964" s="33">
        <v>0</v>
      </c>
    </row>
    <row r="965" spans="1:3" x14ac:dyDescent="0.2">
      <c r="A965" s="33">
        <v>0.9599999999999882</v>
      </c>
      <c r="B965" s="33">
        <v>0</v>
      </c>
      <c r="C965" s="33">
        <v>0</v>
      </c>
    </row>
    <row r="966" spans="1:3" x14ac:dyDescent="0.2">
      <c r="A966" s="33">
        <v>0.9609999999999882</v>
      </c>
      <c r="B966" s="33">
        <v>0</v>
      </c>
      <c r="C966" s="33">
        <v>0</v>
      </c>
    </row>
    <row r="967" spans="1:3" x14ac:dyDescent="0.2">
      <c r="A967" s="33">
        <v>0.96199999999998809</v>
      </c>
      <c r="B967" s="33">
        <v>0</v>
      </c>
      <c r="C967" s="33">
        <v>0</v>
      </c>
    </row>
    <row r="968" spans="1:3" x14ac:dyDescent="0.2">
      <c r="A968" s="33">
        <v>0.96299999999998809</v>
      </c>
      <c r="B968" s="33">
        <v>0</v>
      </c>
      <c r="C968" s="33">
        <v>0</v>
      </c>
    </row>
    <row r="969" spans="1:3" x14ac:dyDescent="0.2">
      <c r="A969" s="33">
        <v>0.96399999999998798</v>
      </c>
      <c r="B969" s="33">
        <v>0</v>
      </c>
      <c r="C969" s="33">
        <v>0</v>
      </c>
    </row>
    <row r="970" spans="1:3" x14ac:dyDescent="0.2">
      <c r="A970" s="33">
        <v>0.96499999999998787</v>
      </c>
      <c r="B970" s="33">
        <v>0</v>
      </c>
      <c r="C970" s="33">
        <v>0</v>
      </c>
    </row>
    <row r="971" spans="1:3" x14ac:dyDescent="0.2">
      <c r="A971" s="33">
        <v>0.96599999999998787</v>
      </c>
      <c r="B971" s="33">
        <v>0</v>
      </c>
      <c r="C971" s="33">
        <v>0</v>
      </c>
    </row>
    <row r="972" spans="1:3" x14ac:dyDescent="0.2">
      <c r="A972" s="33">
        <v>0.96699999999998776</v>
      </c>
      <c r="B972" s="33">
        <v>0</v>
      </c>
      <c r="C972" s="33">
        <v>0</v>
      </c>
    </row>
    <row r="973" spans="1:3" x14ac:dyDescent="0.2">
      <c r="A973" s="33">
        <v>0.96799999999998776</v>
      </c>
      <c r="B973" s="33">
        <v>0</v>
      </c>
      <c r="C973" s="33">
        <v>0</v>
      </c>
    </row>
    <row r="974" spans="1:3" x14ac:dyDescent="0.2">
      <c r="A974" s="33">
        <v>0.96899999999998765</v>
      </c>
      <c r="B974" s="33">
        <v>0</v>
      </c>
      <c r="C974" s="33">
        <v>0</v>
      </c>
    </row>
    <row r="975" spans="1:3" x14ac:dyDescent="0.2">
      <c r="A975" s="33">
        <v>0.96999999999998765</v>
      </c>
      <c r="B975" s="33">
        <v>0</v>
      </c>
      <c r="C975" s="33">
        <v>0</v>
      </c>
    </row>
    <row r="976" spans="1:3" x14ac:dyDescent="0.2">
      <c r="A976" s="33">
        <v>0.97099999999998754</v>
      </c>
      <c r="B976" s="33">
        <v>0</v>
      </c>
      <c r="C976" s="33">
        <v>0</v>
      </c>
    </row>
    <row r="977" spans="1:3" x14ac:dyDescent="0.2">
      <c r="A977" s="33">
        <v>0.97199999999998754</v>
      </c>
      <c r="B977" s="33">
        <v>0</v>
      </c>
      <c r="C977" s="33">
        <v>0</v>
      </c>
    </row>
    <row r="978" spans="1:3" x14ac:dyDescent="0.2">
      <c r="A978" s="33">
        <v>0.97299999999998743</v>
      </c>
      <c r="B978" s="33">
        <v>0</v>
      </c>
      <c r="C978" s="33">
        <v>0</v>
      </c>
    </row>
    <row r="979" spans="1:3" x14ac:dyDescent="0.2">
      <c r="A979" s="33">
        <v>0.97399999999998743</v>
      </c>
      <c r="B979" s="33">
        <v>0</v>
      </c>
      <c r="C979" s="33">
        <v>0</v>
      </c>
    </row>
    <row r="980" spans="1:3" x14ac:dyDescent="0.2">
      <c r="A980" s="33">
        <v>0.97499999999998732</v>
      </c>
      <c r="B980" s="33">
        <v>0</v>
      </c>
      <c r="C980" s="33">
        <v>0</v>
      </c>
    </row>
    <row r="981" spans="1:3" x14ac:dyDescent="0.2">
      <c r="A981" s="33">
        <v>0.97599999999998732</v>
      </c>
      <c r="B981" s="33">
        <v>0</v>
      </c>
      <c r="C981" s="33">
        <v>0</v>
      </c>
    </row>
    <row r="982" spans="1:3" x14ac:dyDescent="0.2">
      <c r="A982" s="33">
        <v>0.97699999999998721</v>
      </c>
      <c r="B982" s="33">
        <v>0</v>
      </c>
      <c r="C982" s="33">
        <v>0</v>
      </c>
    </row>
    <row r="983" spans="1:3" x14ac:dyDescent="0.2">
      <c r="A983" s="33">
        <v>0.97799999999998721</v>
      </c>
      <c r="B983" s="33">
        <v>0</v>
      </c>
      <c r="C983" s="33">
        <v>0</v>
      </c>
    </row>
    <row r="984" spans="1:3" x14ac:dyDescent="0.2">
      <c r="A984" s="33">
        <v>0.9789999999999871</v>
      </c>
      <c r="B984" s="33">
        <v>0</v>
      </c>
      <c r="C984" s="33">
        <v>0</v>
      </c>
    </row>
    <row r="985" spans="1:3" x14ac:dyDescent="0.2">
      <c r="A985" s="33">
        <v>0.9799999999999871</v>
      </c>
      <c r="B985" s="33">
        <v>0</v>
      </c>
      <c r="C985" s="33">
        <v>0</v>
      </c>
    </row>
    <row r="986" spans="1:3" x14ac:dyDescent="0.2">
      <c r="A986" s="33">
        <v>0.98099999999998699</v>
      </c>
      <c r="B986" s="33">
        <v>0</v>
      </c>
      <c r="C986" s="33">
        <v>0</v>
      </c>
    </row>
    <row r="987" spans="1:3" x14ac:dyDescent="0.2">
      <c r="A987" s="33">
        <v>0.98199999999998699</v>
      </c>
      <c r="B987" s="33">
        <v>0</v>
      </c>
      <c r="C987" s="33">
        <v>0</v>
      </c>
    </row>
    <row r="988" spans="1:3" x14ac:dyDescent="0.2">
      <c r="A988" s="33">
        <v>0.98299999999998688</v>
      </c>
      <c r="B988" s="33">
        <v>0</v>
      </c>
      <c r="C988" s="33">
        <v>0</v>
      </c>
    </row>
    <row r="989" spans="1:3" x14ac:dyDescent="0.2">
      <c r="A989" s="33">
        <v>0.98399999999998689</v>
      </c>
      <c r="B989" s="33">
        <v>0</v>
      </c>
      <c r="C989" s="33">
        <v>0</v>
      </c>
    </row>
    <row r="990" spans="1:3" x14ac:dyDescent="0.2">
      <c r="A990" s="33">
        <v>0.98499999999998678</v>
      </c>
      <c r="B990" s="33">
        <v>0</v>
      </c>
      <c r="C990" s="33">
        <v>0</v>
      </c>
    </row>
    <row r="991" spans="1:3" x14ac:dyDescent="0.2">
      <c r="A991" s="33">
        <v>0.98599999999998678</v>
      </c>
      <c r="B991" s="33">
        <v>0</v>
      </c>
      <c r="C991" s="33">
        <v>0</v>
      </c>
    </row>
    <row r="992" spans="1:3" x14ac:dyDescent="0.2">
      <c r="A992" s="33">
        <v>0.98699999999998667</v>
      </c>
      <c r="B992" s="33">
        <v>0</v>
      </c>
      <c r="C992" s="33">
        <v>0</v>
      </c>
    </row>
    <row r="993" spans="1:3" x14ac:dyDescent="0.2">
      <c r="A993" s="33">
        <v>0.98799999999998667</v>
      </c>
      <c r="B993" s="33">
        <v>0</v>
      </c>
      <c r="C993" s="33">
        <v>0</v>
      </c>
    </row>
    <row r="994" spans="1:3" x14ac:dyDescent="0.2">
      <c r="A994" s="33">
        <v>0.98899999999998656</v>
      </c>
      <c r="B994" s="33">
        <v>0</v>
      </c>
      <c r="C994" s="33">
        <v>0</v>
      </c>
    </row>
    <row r="995" spans="1:3" x14ac:dyDescent="0.2">
      <c r="A995" s="33">
        <v>0.98999999999998645</v>
      </c>
      <c r="B995" s="33">
        <v>0</v>
      </c>
      <c r="C995" s="33">
        <v>0</v>
      </c>
    </row>
    <row r="996" spans="1:3" x14ac:dyDescent="0.2">
      <c r="A996" s="33">
        <v>0.99099999999998645</v>
      </c>
      <c r="B996" s="33">
        <v>0</v>
      </c>
      <c r="C996" s="33">
        <v>0</v>
      </c>
    </row>
    <row r="997" spans="1:3" x14ac:dyDescent="0.2">
      <c r="A997" s="33">
        <v>0.99199999999998634</v>
      </c>
      <c r="B997" s="33">
        <v>0</v>
      </c>
      <c r="C997" s="33">
        <v>0</v>
      </c>
    </row>
    <row r="998" spans="1:3" x14ac:dyDescent="0.2">
      <c r="A998" s="33">
        <v>0.99299999999998634</v>
      </c>
      <c r="B998" s="33">
        <v>0</v>
      </c>
      <c r="C998" s="33">
        <v>0</v>
      </c>
    </row>
    <row r="999" spans="1:3" x14ac:dyDescent="0.2">
      <c r="A999" s="33">
        <v>0.99399999999998623</v>
      </c>
      <c r="B999" s="33">
        <v>0</v>
      </c>
      <c r="C999" s="33">
        <v>0</v>
      </c>
    </row>
    <row r="1000" spans="1:3" x14ac:dyDescent="0.2">
      <c r="A1000" s="33">
        <v>0.99499999999998623</v>
      </c>
      <c r="B1000" s="33">
        <v>0</v>
      </c>
      <c r="C1000" s="33">
        <v>0</v>
      </c>
    </row>
    <row r="1001" spans="1:3" x14ac:dyDescent="0.2">
      <c r="A1001" s="33">
        <v>0.99599999999998612</v>
      </c>
      <c r="B1001" s="33">
        <v>0</v>
      </c>
      <c r="C1001" s="33">
        <v>0</v>
      </c>
    </row>
    <row r="1002" spans="1:3" x14ac:dyDescent="0.2">
      <c r="A1002" s="33">
        <v>0.99699999999998612</v>
      </c>
      <c r="B1002" s="33">
        <v>0</v>
      </c>
      <c r="C1002" s="33">
        <v>0</v>
      </c>
    </row>
    <row r="1003" spans="1:3" x14ac:dyDescent="0.2">
      <c r="A1003" s="33">
        <v>0.99799999999998601</v>
      </c>
      <c r="B1003" s="33">
        <v>0</v>
      </c>
      <c r="C1003" s="33">
        <v>0</v>
      </c>
    </row>
    <row r="1004" spans="1:3" x14ac:dyDescent="0.2">
      <c r="A1004" s="33">
        <v>0.99899999999998601</v>
      </c>
      <c r="B1004" s="33">
        <v>0</v>
      </c>
      <c r="C1004" s="33">
        <v>0</v>
      </c>
    </row>
    <row r="1005" spans="1:3" x14ac:dyDescent="0.2">
      <c r="A1005" s="33">
        <v>0.9999999999999859</v>
      </c>
      <c r="B1005" s="33">
        <v>0</v>
      </c>
      <c r="C1005" s="33">
        <v>0</v>
      </c>
    </row>
  </sheetData>
  <sheetProtection password="DEA6" sheet="1" objects="1" scenarios="1"/>
  <customSheetViews>
    <customSheetView guid="{90D81337-4A3E-42A8-86DD-53769237ED1E}">
      <selection activeCell="A5" sqref="A5"/>
      <pageMargins left="0.7" right="0.7" top="0.75" bottom="0.75" header="0.3" footer="0.3"/>
    </customSheetView>
    <customSheetView guid="{62DB6109-CAC5-447A-A8AE-BE0985497732}">
      <selection activeCell="A5" sqref="A5"/>
      <pageMargins left="0.7" right="0.7" top="0.75" bottom="0.75" header="0.3" footer="0.3"/>
    </customSheetView>
  </customSheetView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view="pageBreakPreview" zoomScale="78" zoomScaleNormal="100" zoomScaleSheetLayoutView="78" workbookViewId="0">
      <selection activeCell="L32" sqref="L32"/>
    </sheetView>
  </sheetViews>
  <sheetFormatPr defaultColWidth="9.140625" defaultRowHeight="12" x14ac:dyDescent="0.2"/>
  <cols>
    <col min="1" max="1" width="29.140625" style="42" customWidth="1"/>
    <col min="2" max="2" width="102" style="42" customWidth="1"/>
    <col min="3" max="16384" width="9.140625" style="42"/>
  </cols>
  <sheetData>
    <row r="1" spans="1:2" s="185" customFormat="1" ht="79.5" customHeight="1" x14ac:dyDescent="0.2">
      <c r="A1" s="386" t="s">
        <v>196</v>
      </c>
      <c r="B1" s="387"/>
    </row>
    <row r="2" spans="1:2" s="185" customFormat="1" ht="12.75" customHeight="1" x14ac:dyDescent="0.2">
      <c r="A2" s="388"/>
      <c r="B2" s="389"/>
    </row>
    <row r="3" spans="1:2" s="185" customFormat="1" ht="12.75" customHeight="1" x14ac:dyDescent="0.2">
      <c r="A3" s="182" t="s">
        <v>239</v>
      </c>
      <c r="B3" s="229"/>
    </row>
    <row r="4" spans="1:2" ht="12.75" customHeight="1" x14ac:dyDescent="0.2">
      <c r="A4" s="183" t="s">
        <v>240</v>
      </c>
      <c r="B4" s="229"/>
    </row>
    <row r="5" spans="1:2" ht="12.75" customHeight="1" x14ac:dyDescent="0.2">
      <c r="A5" s="183" t="s">
        <v>237</v>
      </c>
      <c r="B5" s="229"/>
    </row>
    <row r="6" spans="1:2" ht="13.5" customHeight="1" thickBot="1" x14ac:dyDescent="0.25">
      <c r="A6" s="184" t="s">
        <v>238</v>
      </c>
      <c r="B6" s="230"/>
    </row>
    <row r="8" spans="1:2" x14ac:dyDescent="0.2">
      <c r="A8" s="42" t="s">
        <v>130</v>
      </c>
      <c r="B8" s="231"/>
    </row>
    <row r="9" spans="1:2" x14ac:dyDescent="0.2">
      <c r="A9" s="42" t="s">
        <v>131</v>
      </c>
      <c r="B9" s="231"/>
    </row>
    <row r="10" spans="1:2" ht="6.75" customHeight="1" x14ac:dyDescent="0.2">
      <c r="B10" s="231"/>
    </row>
    <row r="11" spans="1:2" x14ac:dyDescent="0.2">
      <c r="A11" s="42" t="s">
        <v>132</v>
      </c>
      <c r="B11" s="231"/>
    </row>
    <row r="12" spans="1:2" x14ac:dyDescent="0.2">
      <c r="A12" s="42" t="s">
        <v>133</v>
      </c>
      <c r="B12" s="231"/>
    </row>
    <row r="13" spans="1:2" ht="6.75" customHeight="1" x14ac:dyDescent="0.2">
      <c r="B13" s="231"/>
    </row>
    <row r="14" spans="1:2" x14ac:dyDescent="0.2">
      <c r="A14" s="42" t="s">
        <v>134</v>
      </c>
      <c r="B14" s="231"/>
    </row>
    <row r="15" spans="1:2" x14ac:dyDescent="0.2">
      <c r="A15" s="42" t="s">
        <v>135</v>
      </c>
      <c r="B15" s="231"/>
    </row>
    <row r="16" spans="1:2" x14ac:dyDescent="0.2">
      <c r="B16" s="231"/>
    </row>
    <row r="17" spans="1:2" x14ac:dyDescent="0.2">
      <c r="B17" s="231"/>
    </row>
    <row r="18" spans="1:2" x14ac:dyDescent="0.2">
      <c r="B18" s="231"/>
    </row>
    <row r="19" spans="1:2" x14ac:dyDescent="0.2">
      <c r="B19" s="231"/>
    </row>
    <row r="20" spans="1:2" x14ac:dyDescent="0.2">
      <c r="A20" s="228"/>
      <c r="B20" s="231"/>
    </row>
    <row r="21" spans="1:2" x14ac:dyDescent="0.2">
      <c r="B21" s="231"/>
    </row>
    <row r="22" spans="1:2" x14ac:dyDescent="0.2">
      <c r="B22" s="231"/>
    </row>
    <row r="23" spans="1:2" x14ac:dyDescent="0.2">
      <c r="B23" s="231"/>
    </row>
  </sheetData>
  <sheetProtection selectLockedCells="1"/>
  <mergeCells count="2">
    <mergeCell ref="A1:B1"/>
    <mergeCell ref="A2:B2"/>
  </mergeCells>
  <pageMargins left="0.7" right="0.7" top="0.75" bottom="0.75" header="0.3" footer="0.3"/>
  <pageSetup scale="94" orientation="landscape" r:id="rId1"/>
  <headerFooter scaleWithDoc="0">
    <oddFooter>&amp;L&amp;F
&amp;CPage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70" zoomScaleNormal="70" zoomScaleSheetLayoutView="70" workbookViewId="0">
      <selection activeCell="F10" sqref="F10:F19"/>
    </sheetView>
  </sheetViews>
  <sheetFormatPr defaultColWidth="9.140625" defaultRowHeight="12" x14ac:dyDescent="0.2"/>
  <cols>
    <col min="1" max="2" width="24.85546875" style="240" customWidth="1"/>
    <col min="3" max="3" width="12.28515625" style="237" customWidth="1"/>
    <col min="4" max="4" width="16.7109375" style="237" customWidth="1"/>
    <col min="5" max="5" width="18.5703125" style="237" customWidth="1"/>
    <col min="6" max="6" width="12" style="237" customWidth="1"/>
    <col min="7" max="7" width="23.28515625" style="240" customWidth="1"/>
    <col min="8" max="8" width="20.140625" style="237" customWidth="1"/>
    <col min="9" max="12" width="17.140625" style="237" customWidth="1"/>
    <col min="13" max="13" width="41.7109375" style="237" customWidth="1"/>
    <col min="14" max="14" width="40.140625" style="237" customWidth="1"/>
    <col min="15" max="16384" width="9.140625" style="237"/>
  </cols>
  <sheetData>
    <row r="1" spans="1:14" ht="56.25" customHeight="1" x14ac:dyDescent="0.3">
      <c r="A1" s="391"/>
      <c r="B1" s="393" t="s">
        <v>177</v>
      </c>
      <c r="C1" s="393"/>
      <c r="D1" s="393"/>
      <c r="E1" s="393"/>
      <c r="F1" s="393"/>
      <c r="G1" s="393"/>
      <c r="H1" s="393"/>
      <c r="I1" s="393"/>
      <c r="J1" s="393"/>
      <c r="K1" s="393"/>
      <c r="L1" s="393"/>
      <c r="M1" s="394"/>
      <c r="N1" s="247"/>
    </row>
    <row r="2" spans="1:14" ht="16.5" customHeight="1" thickBot="1" x14ac:dyDescent="0.35">
      <c r="A2" s="392"/>
      <c r="B2" s="395" t="str">
        <f>Main!A4</f>
        <v>Released: May 2016 (Updated: May 26, 2016)</v>
      </c>
      <c r="C2" s="395"/>
      <c r="D2" s="395"/>
      <c r="E2" s="395"/>
      <c r="F2" s="395"/>
      <c r="G2" s="395"/>
      <c r="H2" s="395"/>
      <c r="I2" s="395"/>
      <c r="J2" s="395"/>
      <c r="K2" s="395"/>
      <c r="L2" s="395"/>
      <c r="M2" s="396"/>
      <c r="N2" s="238"/>
    </row>
    <row r="3" spans="1:14" ht="16.899999999999999" customHeight="1" x14ac:dyDescent="0.3">
      <c r="A3" s="298" t="s">
        <v>78</v>
      </c>
      <c r="B3" s="397" t="s">
        <v>79</v>
      </c>
      <c r="C3" s="397"/>
      <c r="D3" s="397"/>
      <c r="E3" s="397"/>
      <c r="F3" s="397"/>
      <c r="G3" s="397"/>
      <c r="H3" s="397"/>
      <c r="I3" s="397"/>
      <c r="J3" s="397"/>
      <c r="K3" s="397"/>
      <c r="L3" s="397"/>
      <c r="M3" s="281" t="s">
        <v>82</v>
      </c>
      <c r="N3" s="238"/>
    </row>
    <row r="4" spans="1:14" ht="42" customHeight="1" x14ac:dyDescent="0.3">
      <c r="A4" s="269" t="str">
        <f>Main!C2</f>
        <v>Study ID</v>
      </c>
      <c r="B4" s="398" t="str">
        <f>Main!D2</f>
        <v>Full Citation</v>
      </c>
      <c r="C4" s="399"/>
      <c r="D4" s="399"/>
      <c r="E4" s="399"/>
      <c r="F4" s="399"/>
      <c r="G4" s="399"/>
      <c r="H4" s="399"/>
      <c r="I4" s="399"/>
      <c r="J4" s="399"/>
      <c r="K4" s="399"/>
      <c r="L4" s="400"/>
      <c r="M4" s="270" t="str">
        <f>Main!C4</f>
        <v>Review Date</v>
      </c>
      <c r="N4" s="238"/>
    </row>
    <row r="5" spans="1:14" ht="22.15" customHeight="1" x14ac:dyDescent="0.3">
      <c r="A5" s="282" t="s">
        <v>86</v>
      </c>
      <c r="B5" s="401" t="s">
        <v>145</v>
      </c>
      <c r="C5" s="402"/>
      <c r="D5" s="402"/>
      <c r="E5" s="402"/>
      <c r="F5" s="402"/>
      <c r="G5" s="402"/>
      <c r="H5" s="402"/>
      <c r="I5" s="402"/>
      <c r="J5" s="402"/>
      <c r="K5" s="402"/>
      <c r="L5" s="402"/>
      <c r="M5" s="403"/>
      <c r="N5" s="238"/>
    </row>
    <row r="6" spans="1:14" ht="46.9" customHeight="1" thickBot="1" x14ac:dyDescent="0.25">
      <c r="A6" s="271" t="str">
        <f>Main!C9</f>
        <v>Standards Version</v>
      </c>
      <c r="B6" s="404" t="str">
        <f>Main!D9</f>
        <v>Review Protocol and Version</v>
      </c>
      <c r="C6" s="405"/>
      <c r="D6" s="405"/>
      <c r="E6" s="405"/>
      <c r="F6" s="405"/>
      <c r="G6" s="405"/>
      <c r="H6" s="405"/>
      <c r="I6" s="405"/>
      <c r="J6" s="405"/>
      <c r="K6" s="405"/>
      <c r="L6" s="405"/>
      <c r="M6" s="406"/>
      <c r="N6" s="247"/>
    </row>
    <row r="7" spans="1:14" ht="43.5" customHeight="1" x14ac:dyDescent="0.2">
      <c r="A7" s="272" t="s">
        <v>206</v>
      </c>
      <c r="B7" s="297" t="s">
        <v>0</v>
      </c>
      <c r="C7" s="297" t="s">
        <v>32</v>
      </c>
      <c r="D7" s="297" t="s">
        <v>153</v>
      </c>
      <c r="E7" s="297" t="s">
        <v>1</v>
      </c>
      <c r="F7" s="297" t="s">
        <v>169</v>
      </c>
      <c r="G7" s="297" t="s">
        <v>197</v>
      </c>
      <c r="H7" s="390" t="s">
        <v>148</v>
      </c>
      <c r="I7" s="390"/>
      <c r="J7" s="390"/>
      <c r="K7" s="390"/>
      <c r="L7" s="390"/>
      <c r="M7" s="273" t="s">
        <v>147</v>
      </c>
    </row>
    <row r="8" spans="1:14" s="83" customFormat="1" ht="66" customHeight="1" x14ac:dyDescent="0.2">
      <c r="A8" s="274"/>
      <c r="B8" s="244"/>
      <c r="C8" s="244"/>
      <c r="D8" s="244"/>
      <c r="E8" s="244"/>
      <c r="F8" s="244"/>
      <c r="G8" s="244"/>
      <c r="H8" s="244" t="s">
        <v>151</v>
      </c>
      <c r="I8" s="244" t="s">
        <v>149</v>
      </c>
      <c r="J8" s="244" t="s">
        <v>152</v>
      </c>
      <c r="K8" s="244" t="s">
        <v>249</v>
      </c>
      <c r="L8" s="244" t="s">
        <v>150</v>
      </c>
      <c r="M8" s="275"/>
    </row>
    <row r="9" spans="1:14" ht="5.0999999999999996" customHeight="1" thickBot="1" x14ac:dyDescent="0.25">
      <c r="A9" s="276"/>
      <c r="B9" s="255"/>
      <c r="C9" s="255"/>
      <c r="D9" s="255"/>
      <c r="E9" s="255"/>
      <c r="F9" s="239"/>
      <c r="G9" s="239"/>
      <c r="H9" s="239"/>
      <c r="I9" s="239"/>
      <c r="J9" s="239"/>
      <c r="K9" s="239"/>
      <c r="L9" s="239"/>
      <c r="M9" s="277"/>
    </row>
    <row r="10" spans="1:14" s="253" customFormat="1" ht="42.75" customHeight="1" x14ac:dyDescent="0.2">
      <c r="A10" s="260">
        <f>Data!A16</f>
        <v>0</v>
      </c>
      <c r="B10" s="257">
        <f>IF($A10="","",Data!C16)</f>
        <v>0</v>
      </c>
      <c r="C10" s="257">
        <f>IF($A10="","", Data!D16)</f>
        <v>0</v>
      </c>
      <c r="D10" s="257" t="str">
        <f>IF($A10= "","",Data!E16)</f>
        <v>Select design</v>
      </c>
      <c r="E10" s="257">
        <f>IF($A10= "","",Data!F16)</f>
        <v>0</v>
      </c>
      <c r="F10" s="317"/>
      <c r="G10" s="258" t="s">
        <v>41</v>
      </c>
      <c r="H10" s="278" t="str">
        <f>IF($A10= "", "",Data!AC16)</f>
        <v>Select Evidence Rating</v>
      </c>
      <c r="I10" s="261">
        <f>Data!AF16</f>
        <v>0</v>
      </c>
      <c r="J10" s="261">
        <f>Data!AG16</f>
        <v>0</v>
      </c>
      <c r="K10" s="261">
        <f>Data!AH16</f>
        <v>0</v>
      </c>
      <c r="L10" s="261">
        <f>Data!AI16</f>
        <v>0</v>
      </c>
      <c r="M10" s="262"/>
    </row>
    <row r="11" spans="1:14" s="253" customFormat="1" ht="42.75" customHeight="1" x14ac:dyDescent="0.2">
      <c r="A11" s="263">
        <f>Data!A17</f>
        <v>0</v>
      </c>
      <c r="B11" s="256">
        <f>IF($A11="","",Data!C17)</f>
        <v>0</v>
      </c>
      <c r="C11" s="256">
        <f>IF($A11="","", Data!D17)</f>
        <v>0</v>
      </c>
      <c r="D11" s="256" t="str">
        <f>IF($A11= "","",Data!E17)</f>
        <v>Select design</v>
      </c>
      <c r="E11" s="256">
        <f>IF($A11= "","",Data!F17)</f>
        <v>0</v>
      </c>
      <c r="F11" s="318"/>
      <c r="G11" s="259" t="s">
        <v>41</v>
      </c>
      <c r="H11" s="279" t="str">
        <f>IF($A11= "", "",Data!AC17)</f>
        <v>Select Evidence Rating</v>
      </c>
      <c r="I11" s="256">
        <f>Data!AF17</f>
        <v>0</v>
      </c>
      <c r="J11" s="256">
        <f>Data!AG17</f>
        <v>0</v>
      </c>
      <c r="K11" s="256">
        <f>Data!AH17</f>
        <v>0</v>
      </c>
      <c r="L11" s="256">
        <f>Data!AI17</f>
        <v>0</v>
      </c>
      <c r="M11" s="264"/>
    </row>
    <row r="12" spans="1:14" s="254" customFormat="1" ht="42.75" customHeight="1" x14ac:dyDescent="0.2">
      <c r="A12" s="263">
        <f>Data!A18</f>
        <v>0</v>
      </c>
      <c r="B12" s="256">
        <f>IF($A12="","",Data!A18)</f>
        <v>0</v>
      </c>
      <c r="C12" s="256">
        <f>IF($A12="","", Data!D18)</f>
        <v>0</v>
      </c>
      <c r="D12" s="256" t="str">
        <f>IF($A12= "","",Data!E18)</f>
        <v>Select design</v>
      </c>
      <c r="E12" s="256">
        <f>IF($A12= "","",Data!F18)</f>
        <v>0</v>
      </c>
      <c r="F12" s="318"/>
      <c r="G12" s="259" t="s">
        <v>41</v>
      </c>
      <c r="H12" s="279" t="str">
        <f>IF($A12= "", "",Data!AC18)</f>
        <v>Select Evidence Rating</v>
      </c>
      <c r="I12" s="256">
        <f>Data!AF18</f>
        <v>0</v>
      </c>
      <c r="J12" s="256">
        <f>Data!AG18</f>
        <v>0</v>
      </c>
      <c r="K12" s="256">
        <f>Data!AH18</f>
        <v>0</v>
      </c>
      <c r="L12" s="256">
        <f>Data!AI18</f>
        <v>0</v>
      </c>
      <c r="M12" s="264"/>
    </row>
    <row r="13" spans="1:14" s="254" customFormat="1" ht="42.75" customHeight="1" x14ac:dyDescent="0.2">
      <c r="A13" s="263">
        <f>Data!A19</f>
        <v>0</v>
      </c>
      <c r="B13" s="256">
        <f>IF($A13="","",Data!A19)</f>
        <v>0</v>
      </c>
      <c r="C13" s="256">
        <f>IF($A13="","", Data!D19)</f>
        <v>0</v>
      </c>
      <c r="D13" s="256" t="str">
        <f>IF($A13= "","",Data!E19)</f>
        <v>Select design</v>
      </c>
      <c r="E13" s="256">
        <f>IF($A13= "","",Data!F19)</f>
        <v>0</v>
      </c>
      <c r="F13" s="318"/>
      <c r="G13" s="259" t="s">
        <v>41</v>
      </c>
      <c r="H13" s="279" t="str">
        <f>IF($A13= "", "",Data!AC19)</f>
        <v>Select Evidence Rating</v>
      </c>
      <c r="I13" s="256">
        <f>Data!AF19</f>
        <v>0</v>
      </c>
      <c r="J13" s="256">
        <f>Data!AG19</f>
        <v>0</v>
      </c>
      <c r="K13" s="256">
        <f>Data!AH19</f>
        <v>0</v>
      </c>
      <c r="L13" s="256">
        <f>Data!AI19</f>
        <v>0</v>
      </c>
      <c r="M13" s="264"/>
    </row>
    <row r="14" spans="1:14" s="254" customFormat="1" ht="42.75" customHeight="1" x14ac:dyDescent="0.2">
      <c r="A14" s="263">
        <f>Data!A20</f>
        <v>0</v>
      </c>
      <c r="B14" s="256">
        <f>IF($A14="","",Data!A20)</f>
        <v>0</v>
      </c>
      <c r="C14" s="256">
        <f>IF($A14="","", Data!D20)</f>
        <v>0</v>
      </c>
      <c r="D14" s="256" t="str">
        <f>IF($A14= "","",Data!E20)</f>
        <v>Select design</v>
      </c>
      <c r="E14" s="256">
        <f>IF($A14= "","",Data!F20)</f>
        <v>0</v>
      </c>
      <c r="F14" s="318"/>
      <c r="G14" s="259" t="s">
        <v>41</v>
      </c>
      <c r="H14" s="279" t="str">
        <f>IF($A14= "", "",Data!AC20)</f>
        <v>Select Evidence Rating</v>
      </c>
      <c r="I14" s="256">
        <f>Data!AF20</f>
        <v>0</v>
      </c>
      <c r="J14" s="256">
        <f>Data!AG20</f>
        <v>0</v>
      </c>
      <c r="K14" s="256">
        <f>Data!AH20</f>
        <v>0</v>
      </c>
      <c r="L14" s="256">
        <f>Data!AI20</f>
        <v>0</v>
      </c>
      <c r="M14" s="264"/>
    </row>
    <row r="15" spans="1:14" s="254" customFormat="1" ht="42.75" customHeight="1" x14ac:dyDescent="0.2">
      <c r="A15" s="263">
        <f>Data!A21</f>
        <v>0</v>
      </c>
      <c r="B15" s="256">
        <f>IF($A15="","",Data!A21)</f>
        <v>0</v>
      </c>
      <c r="C15" s="256">
        <f>IF($A15="","", Data!D21)</f>
        <v>0</v>
      </c>
      <c r="D15" s="256" t="str">
        <f>IF($A15= "","",Data!E21)</f>
        <v>Select design</v>
      </c>
      <c r="E15" s="256">
        <f>IF($A15= "","",Data!F21)</f>
        <v>0</v>
      </c>
      <c r="F15" s="318"/>
      <c r="G15" s="259" t="s">
        <v>41</v>
      </c>
      <c r="H15" s="279" t="str">
        <f>IF($A15= "", "",Data!AC21)</f>
        <v>Select Evidence Rating</v>
      </c>
      <c r="I15" s="256">
        <f>Data!AF21</f>
        <v>0</v>
      </c>
      <c r="J15" s="256">
        <f>Data!AG21</f>
        <v>0</v>
      </c>
      <c r="K15" s="256">
        <f>Data!AH21</f>
        <v>0</v>
      </c>
      <c r="L15" s="256">
        <f>Data!AI21</f>
        <v>0</v>
      </c>
      <c r="M15" s="264"/>
    </row>
    <row r="16" spans="1:14" s="254" customFormat="1" ht="42.75" customHeight="1" x14ac:dyDescent="0.2">
      <c r="A16" s="263">
        <f>Data!A22</f>
        <v>0</v>
      </c>
      <c r="B16" s="256">
        <f>IF($A16="","",Data!A22)</f>
        <v>0</v>
      </c>
      <c r="C16" s="256">
        <f>IF($A16="","", Data!D22)</f>
        <v>0</v>
      </c>
      <c r="D16" s="256" t="str">
        <f>IF($A16= "","",Data!E22)</f>
        <v>Select design</v>
      </c>
      <c r="E16" s="256">
        <f>IF($A16= "","",Data!F22)</f>
        <v>0</v>
      </c>
      <c r="F16" s="318"/>
      <c r="G16" s="259" t="s">
        <v>41</v>
      </c>
      <c r="H16" s="279" t="str">
        <f>IF($A16= "", "",Data!AC22)</f>
        <v>Select Evidence Rating</v>
      </c>
      <c r="I16" s="256">
        <f>Data!AF22</f>
        <v>0</v>
      </c>
      <c r="J16" s="256">
        <f>Data!AG22</f>
        <v>0</v>
      </c>
      <c r="K16" s="256">
        <f>Data!AH22</f>
        <v>0</v>
      </c>
      <c r="L16" s="256">
        <f>Data!AI22</f>
        <v>0</v>
      </c>
      <c r="M16" s="264"/>
    </row>
    <row r="17" spans="1:13" s="254" customFormat="1" ht="42.75" customHeight="1" x14ac:dyDescent="0.2">
      <c r="A17" s="263">
        <f>Data!A23</f>
        <v>0</v>
      </c>
      <c r="B17" s="256">
        <f>IF($A17="","",Data!A23)</f>
        <v>0</v>
      </c>
      <c r="C17" s="256">
        <f>IF($A17="","", Data!D23)</f>
        <v>0</v>
      </c>
      <c r="D17" s="256" t="str">
        <f>IF($A17= "","",Data!E23)</f>
        <v>Select design</v>
      </c>
      <c r="E17" s="256">
        <f>IF($A17= "","",Data!F23)</f>
        <v>0</v>
      </c>
      <c r="F17" s="318"/>
      <c r="G17" s="259" t="s">
        <v>41</v>
      </c>
      <c r="H17" s="279" t="str">
        <f>IF($A17= "", "",Data!AC23)</f>
        <v>Select Evidence Rating</v>
      </c>
      <c r="I17" s="256">
        <f>Data!AF23</f>
        <v>0</v>
      </c>
      <c r="J17" s="256">
        <f>Data!AG23</f>
        <v>0</v>
      </c>
      <c r="K17" s="256">
        <f>Data!AH23</f>
        <v>0</v>
      </c>
      <c r="L17" s="256">
        <f>Data!AI23</f>
        <v>0</v>
      </c>
      <c r="M17" s="264"/>
    </row>
    <row r="18" spans="1:13" s="254" customFormat="1" ht="42.75" customHeight="1" x14ac:dyDescent="0.2">
      <c r="A18" s="263">
        <f>Data!A24</f>
        <v>0</v>
      </c>
      <c r="B18" s="256">
        <f>IF($A18="","",Data!A24)</f>
        <v>0</v>
      </c>
      <c r="C18" s="256">
        <f>IF($A18="","", Data!D24)</f>
        <v>0</v>
      </c>
      <c r="D18" s="256" t="str">
        <f>IF($A18= "","",Data!E24)</f>
        <v>Select design</v>
      </c>
      <c r="E18" s="256">
        <f>IF($A18= "","",Data!F24)</f>
        <v>0</v>
      </c>
      <c r="F18" s="318"/>
      <c r="G18" s="259" t="s">
        <v>41</v>
      </c>
      <c r="H18" s="279" t="str">
        <f>IF($A18= "", "",Data!AC24)</f>
        <v>Select Evidence Rating</v>
      </c>
      <c r="I18" s="256">
        <f>Data!AF24</f>
        <v>0</v>
      </c>
      <c r="J18" s="256">
        <f>Data!AG24</f>
        <v>0</v>
      </c>
      <c r="K18" s="256">
        <f>Data!AH24</f>
        <v>0</v>
      </c>
      <c r="L18" s="256">
        <f>Data!AI24</f>
        <v>0</v>
      </c>
      <c r="M18" s="264"/>
    </row>
    <row r="19" spans="1:13" s="254" customFormat="1" ht="42.75" customHeight="1" thickBot="1" x14ac:dyDescent="0.25">
      <c r="A19" s="265">
        <f>Data!A25</f>
        <v>0</v>
      </c>
      <c r="B19" s="266">
        <f>IF($A19="","",Data!A25)</f>
        <v>0</v>
      </c>
      <c r="C19" s="266">
        <f>IF($A19="","", Data!D25)</f>
        <v>0</v>
      </c>
      <c r="D19" s="266" t="str">
        <f>IF($A19= "","",Data!E25)</f>
        <v>Select design</v>
      </c>
      <c r="E19" s="266">
        <f>IF($A19= "","",Data!F25)</f>
        <v>0</v>
      </c>
      <c r="F19" s="319"/>
      <c r="G19" s="267" t="s">
        <v>41</v>
      </c>
      <c r="H19" s="280" t="str">
        <f>IF($A19= "", "",Data!AC25)</f>
        <v>Select Evidence Rating</v>
      </c>
      <c r="I19" s="266">
        <f>Data!AF25</f>
        <v>0</v>
      </c>
      <c r="J19" s="266">
        <f>Data!AG25</f>
        <v>0</v>
      </c>
      <c r="K19" s="266">
        <f>Data!AH25</f>
        <v>0</v>
      </c>
      <c r="L19" s="266">
        <f>Data!AI25</f>
        <v>0</v>
      </c>
      <c r="M19" s="268"/>
    </row>
  </sheetData>
  <sheetProtection formatRows="0" insertRows="0" selectLockedCells="1"/>
  <mergeCells count="8">
    <mergeCell ref="H7:L7"/>
    <mergeCell ref="A1:A2"/>
    <mergeCell ref="B1:M1"/>
    <mergeCell ref="B2:M2"/>
    <mergeCell ref="B3:L3"/>
    <mergeCell ref="B4:L4"/>
    <mergeCell ref="B5:M5"/>
    <mergeCell ref="B6:M6"/>
  </mergeCells>
  <printOptions horizontalCentered="1"/>
  <pageMargins left="0.1" right="0.1" top="0.5" bottom="0.5" header="0.3" footer="0.3"/>
  <pageSetup scale="52" orientation="landscape" r:id="rId1"/>
  <headerFooter>
    <oddFooter>&amp;L&amp;F&amp;CPage &amp;P of &amp;N&amp;R&amp;A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 for Data Validation'!$B$13:$B$16</xm:f>
          </x14:formula1>
          <xm:sqref>G10:G19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99"/>
  </sheetPr>
  <dimension ref="A1:E60"/>
  <sheetViews>
    <sheetView topLeftCell="A4" workbookViewId="0">
      <selection activeCell="A13" sqref="A13"/>
    </sheetView>
  </sheetViews>
  <sheetFormatPr defaultRowHeight="12.75" x14ac:dyDescent="0.2"/>
  <cols>
    <col min="1" max="1" width="42.42578125" bestFit="1" customWidth="1"/>
    <col min="2" max="2" width="41" style="40" bestFit="1" customWidth="1"/>
    <col min="3" max="3" width="36.7109375" style="40" customWidth="1"/>
    <col min="4" max="4" width="27.28515625" customWidth="1"/>
  </cols>
  <sheetData>
    <row r="1" spans="1:5" ht="51" x14ac:dyDescent="0.2">
      <c r="A1" s="35" t="s">
        <v>16</v>
      </c>
      <c r="B1" s="29" t="s">
        <v>173</v>
      </c>
      <c r="C1" s="81" t="s">
        <v>115</v>
      </c>
      <c r="D1" s="37" t="s">
        <v>43</v>
      </c>
      <c r="E1" s="35" t="s">
        <v>198</v>
      </c>
    </row>
    <row r="2" spans="1:5" ht="26.25" x14ac:dyDescent="0.25">
      <c r="A2" s="35" t="s">
        <v>19</v>
      </c>
      <c r="B2" s="38" t="s">
        <v>106</v>
      </c>
      <c r="C2" s="40" t="s">
        <v>176</v>
      </c>
      <c r="D2" s="37" t="s">
        <v>35</v>
      </c>
      <c r="E2" s="35" t="s">
        <v>200</v>
      </c>
    </row>
    <row r="3" spans="1:5" ht="39" x14ac:dyDescent="0.25">
      <c r="A3" s="35" t="s">
        <v>20</v>
      </c>
      <c r="B3" s="39" t="s">
        <v>107</v>
      </c>
      <c r="C3" s="40" t="s">
        <v>175</v>
      </c>
      <c r="D3" s="37" t="s">
        <v>30</v>
      </c>
      <c r="E3" s="35" t="s">
        <v>199</v>
      </c>
    </row>
    <row r="4" spans="1:5" ht="26.25" x14ac:dyDescent="0.25">
      <c r="B4" s="39" t="s">
        <v>108</v>
      </c>
      <c r="C4" s="40" t="s">
        <v>109</v>
      </c>
      <c r="D4" s="37" t="s">
        <v>8</v>
      </c>
    </row>
    <row r="5" spans="1:5" ht="25.5" x14ac:dyDescent="0.2">
      <c r="A5" s="35" t="s">
        <v>41</v>
      </c>
      <c r="B5" s="40" t="s">
        <v>114</v>
      </c>
      <c r="C5" s="40" t="s">
        <v>91</v>
      </c>
      <c r="D5" s="37" t="s">
        <v>11</v>
      </c>
    </row>
    <row r="6" spans="1:5" ht="38.25" x14ac:dyDescent="0.2">
      <c r="A6" s="35" t="s">
        <v>97</v>
      </c>
      <c r="C6" s="40" t="s">
        <v>110</v>
      </c>
      <c r="D6" s="37" t="s">
        <v>4</v>
      </c>
    </row>
    <row r="7" spans="1:5" ht="38.25" x14ac:dyDescent="0.2">
      <c r="A7" s="35" t="s">
        <v>98</v>
      </c>
      <c r="B7" s="37"/>
      <c r="C7" s="81" t="s">
        <v>116</v>
      </c>
      <c r="D7" s="37" t="s">
        <v>5</v>
      </c>
    </row>
    <row r="8" spans="1:5" ht="25.5" x14ac:dyDescent="0.2">
      <c r="A8" s="35" t="s">
        <v>99</v>
      </c>
      <c r="B8" s="81" t="s">
        <v>112</v>
      </c>
      <c r="D8" s="37" t="s">
        <v>6</v>
      </c>
    </row>
    <row r="9" spans="1:5" ht="89.25" x14ac:dyDescent="0.2">
      <c r="B9" s="81" t="s">
        <v>113</v>
      </c>
      <c r="D9" s="37" t="s">
        <v>9</v>
      </c>
    </row>
    <row r="10" spans="1:5" ht="25.5" x14ac:dyDescent="0.2">
      <c r="A10" s="35" t="s">
        <v>42</v>
      </c>
      <c r="B10" s="81" t="s">
        <v>63</v>
      </c>
      <c r="D10" s="37" t="s">
        <v>7</v>
      </c>
    </row>
    <row r="11" spans="1:5" ht="25.5" x14ac:dyDescent="0.2">
      <c r="A11" s="35" t="s">
        <v>243</v>
      </c>
      <c r="B11" s="81" t="s">
        <v>61</v>
      </c>
      <c r="D11" s="37" t="s">
        <v>3</v>
      </c>
    </row>
    <row r="12" spans="1:5" x14ac:dyDescent="0.2">
      <c r="A12" s="35" t="s">
        <v>241</v>
      </c>
      <c r="B12" s="37"/>
    </row>
    <row r="13" spans="1:5" x14ac:dyDescent="0.2">
      <c r="A13" s="35" t="s">
        <v>38</v>
      </c>
      <c r="B13" s="35" t="s">
        <v>41</v>
      </c>
    </row>
    <row r="14" spans="1:5" x14ac:dyDescent="0.2">
      <c r="A14" s="35" t="s">
        <v>242</v>
      </c>
      <c r="B14" s="35" t="s">
        <v>97</v>
      </c>
    </row>
    <row r="15" spans="1:5" x14ac:dyDescent="0.2">
      <c r="A15" s="35" t="s">
        <v>244</v>
      </c>
      <c r="B15" s="35" t="s">
        <v>98</v>
      </c>
    </row>
    <row r="16" spans="1:5" x14ac:dyDescent="0.2">
      <c r="A16" s="13"/>
      <c r="B16" s="35" t="s">
        <v>99</v>
      </c>
    </row>
    <row r="17" spans="1:3" x14ac:dyDescent="0.2">
      <c r="A17" s="35" t="s">
        <v>46</v>
      </c>
      <c r="B17" s="37"/>
    </row>
    <row r="18" spans="1:3" x14ac:dyDescent="0.2">
      <c r="A18" s="35" t="s">
        <v>44</v>
      </c>
      <c r="B18" s="37"/>
    </row>
    <row r="19" spans="1:3" x14ac:dyDescent="0.2">
      <c r="A19" s="35" t="s">
        <v>45</v>
      </c>
      <c r="B19" s="80"/>
    </row>
    <row r="21" spans="1:3" x14ac:dyDescent="0.2">
      <c r="C21" s="40" t="s">
        <v>208</v>
      </c>
    </row>
    <row r="22" spans="1:3" x14ac:dyDescent="0.2">
      <c r="A22" s="35" t="s">
        <v>47</v>
      </c>
      <c r="C22" s="40" t="s">
        <v>101</v>
      </c>
    </row>
    <row r="23" spans="1:3" x14ac:dyDescent="0.2">
      <c r="A23" s="35" t="s">
        <v>19</v>
      </c>
      <c r="C23" s="40" t="s">
        <v>209</v>
      </c>
    </row>
    <row r="24" spans="1:3" x14ac:dyDescent="0.2">
      <c r="A24" s="35" t="s">
        <v>20</v>
      </c>
      <c r="C24" s="40" t="s">
        <v>210</v>
      </c>
    </row>
    <row r="25" spans="1:3" x14ac:dyDescent="0.2">
      <c r="A25" s="35" t="s">
        <v>48</v>
      </c>
      <c r="C25" s="40" t="s">
        <v>211</v>
      </c>
    </row>
    <row r="26" spans="1:3" x14ac:dyDescent="0.2">
      <c r="C26" s="40" t="s">
        <v>212</v>
      </c>
    </row>
    <row r="27" spans="1:3" x14ac:dyDescent="0.2">
      <c r="A27" s="35" t="s">
        <v>42</v>
      </c>
      <c r="C27" s="40" t="s">
        <v>213</v>
      </c>
    </row>
    <row r="28" spans="1:3" s="67" customFormat="1" x14ac:dyDescent="0.2">
      <c r="A28" s="35" t="s">
        <v>101</v>
      </c>
      <c r="B28" s="40"/>
      <c r="C28" s="40" t="s">
        <v>214</v>
      </c>
    </row>
    <row r="29" spans="1:3" x14ac:dyDescent="0.2">
      <c r="A29" s="35" t="s">
        <v>54</v>
      </c>
      <c r="C29" s="40" t="s">
        <v>57</v>
      </c>
    </row>
    <row r="30" spans="1:3" x14ac:dyDescent="0.2">
      <c r="A30" s="35" t="s">
        <v>55</v>
      </c>
    </row>
    <row r="31" spans="1:3" x14ac:dyDescent="0.2">
      <c r="A31" s="35" t="s">
        <v>56</v>
      </c>
    </row>
    <row r="32" spans="1:3" s="67" customFormat="1" x14ac:dyDescent="0.2">
      <c r="A32" s="35" t="s">
        <v>57</v>
      </c>
      <c r="B32" s="40"/>
      <c r="C32" s="40"/>
    </row>
    <row r="35" spans="1:2" x14ac:dyDescent="0.2">
      <c r="A35" s="35" t="s">
        <v>59</v>
      </c>
      <c r="B35" s="35" t="s">
        <v>59</v>
      </c>
    </row>
    <row r="36" spans="1:2" x14ac:dyDescent="0.2">
      <c r="A36" s="35" t="s">
        <v>19</v>
      </c>
      <c r="B36" s="35" t="s">
        <v>19</v>
      </c>
    </row>
    <row r="37" spans="1:2" x14ac:dyDescent="0.2">
      <c r="A37" s="35" t="s">
        <v>20</v>
      </c>
      <c r="B37" s="35" t="s">
        <v>20</v>
      </c>
    </row>
    <row r="38" spans="1:2" x14ac:dyDescent="0.2">
      <c r="A38" s="35" t="s">
        <v>60</v>
      </c>
      <c r="B38" s="35" t="s">
        <v>174</v>
      </c>
    </row>
    <row r="40" spans="1:2" ht="127.5" x14ac:dyDescent="0.2">
      <c r="A40" s="73" t="s">
        <v>93</v>
      </c>
    </row>
    <row r="41" spans="1:2" ht="153" x14ac:dyDescent="0.2">
      <c r="A41" s="73" t="s">
        <v>126</v>
      </c>
    </row>
    <row r="42" spans="1:2" ht="165.75" x14ac:dyDescent="0.2">
      <c r="A42" s="73" t="s">
        <v>94</v>
      </c>
    </row>
    <row r="43" spans="1:2" ht="63.75" x14ac:dyDescent="0.2">
      <c r="A43" s="66" t="s">
        <v>62</v>
      </c>
    </row>
    <row r="44" spans="1:2" ht="25.5" x14ac:dyDescent="0.2">
      <c r="A44" s="66" t="s">
        <v>61</v>
      </c>
    </row>
    <row r="45" spans="1:2" x14ac:dyDescent="0.2">
      <c r="A45" s="40"/>
    </row>
    <row r="46" spans="1:2" x14ac:dyDescent="0.2">
      <c r="A46" s="66" t="s">
        <v>63</v>
      </c>
    </row>
    <row r="47" spans="1:2" ht="89.25" x14ac:dyDescent="0.2">
      <c r="A47" s="74" t="s">
        <v>95</v>
      </c>
    </row>
    <row r="48" spans="1:2" ht="114.75" x14ac:dyDescent="0.2">
      <c r="A48" s="74" t="s">
        <v>96</v>
      </c>
    </row>
    <row r="49" spans="1:1" ht="89.25" x14ac:dyDescent="0.2">
      <c r="A49" s="74" t="s">
        <v>64</v>
      </c>
    </row>
    <row r="50" spans="1:1" x14ac:dyDescent="0.2">
      <c r="A50" s="40"/>
    </row>
    <row r="51" spans="1:1" x14ac:dyDescent="0.2">
      <c r="A51" s="35" t="s">
        <v>66</v>
      </c>
    </row>
    <row r="52" spans="1:1" x14ac:dyDescent="0.2">
      <c r="A52" s="35" t="s">
        <v>19</v>
      </c>
    </row>
    <row r="53" spans="1:1" x14ac:dyDescent="0.2">
      <c r="A53" s="35" t="s">
        <v>20</v>
      </c>
    </row>
    <row r="54" spans="1:1" x14ac:dyDescent="0.2">
      <c r="A54" s="35" t="s">
        <v>60</v>
      </c>
    </row>
    <row r="55" spans="1:1" x14ac:dyDescent="0.2">
      <c r="A55" s="35" t="s">
        <v>48</v>
      </c>
    </row>
    <row r="57" spans="1:1" x14ac:dyDescent="0.2">
      <c r="A57" s="35" t="s">
        <v>100</v>
      </c>
    </row>
    <row r="58" spans="1:1" x14ac:dyDescent="0.2">
      <c r="A58" s="35" t="s">
        <v>68</v>
      </c>
    </row>
    <row r="59" spans="1:1" x14ac:dyDescent="0.2">
      <c r="A59" s="35" t="s">
        <v>69</v>
      </c>
    </row>
    <row r="60" spans="1:1" x14ac:dyDescent="0.2">
      <c r="A60" s="35" t="s">
        <v>70</v>
      </c>
    </row>
  </sheetData>
  <customSheetViews>
    <customSheetView guid="{90D81337-4A3E-42A8-86DD-53769237ED1E}">
      <selection activeCell="B9" sqref="B9"/>
      <pageMargins left="0.7" right="0.7" top="0.75" bottom="0.75" header="0.3" footer="0.3"/>
    </customSheetView>
    <customSheetView guid="{62DB6109-CAC5-447A-A8AE-BE0985497732}">
      <selection activeCell="B9" sqref="B9"/>
      <pageMargins left="0.7" right="0.7" top="0.75" bottom="0.75" header="0.3" footer="0.3"/>
    </customSheetView>
  </customSheetView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5"/>
  <sheetViews>
    <sheetView topLeftCell="A3" workbookViewId="0">
      <selection activeCell="C15" sqref="C15"/>
    </sheetView>
  </sheetViews>
  <sheetFormatPr defaultRowHeight="12.75" x14ac:dyDescent="0.2"/>
  <cols>
    <col min="1" max="1" width="14.7109375" bestFit="1" customWidth="1"/>
    <col min="2" max="2" width="39.28515625" bestFit="1" customWidth="1"/>
    <col min="3" max="3" width="76.85546875" style="40" customWidth="1"/>
  </cols>
  <sheetData>
    <row r="1" spans="1:3" x14ac:dyDescent="0.2">
      <c r="A1" s="36" t="s">
        <v>52</v>
      </c>
      <c r="B1" s="36" t="s">
        <v>50</v>
      </c>
      <c r="C1" s="64" t="s">
        <v>51</v>
      </c>
    </row>
    <row r="2" spans="1:3" ht="25.5" x14ac:dyDescent="0.2">
      <c r="A2" s="65">
        <v>41701</v>
      </c>
      <c r="B2" s="67" t="s">
        <v>75</v>
      </c>
      <c r="C2" s="40" t="s">
        <v>76</v>
      </c>
    </row>
    <row r="3" spans="1:3" ht="25.5" x14ac:dyDescent="0.2">
      <c r="C3" s="40" t="s">
        <v>77</v>
      </c>
    </row>
    <row r="4" spans="1:3" ht="25.5" x14ac:dyDescent="0.2">
      <c r="A4" s="65">
        <v>41703</v>
      </c>
      <c r="B4" s="67" t="s">
        <v>102</v>
      </c>
      <c r="C4" s="40" t="s">
        <v>125</v>
      </c>
    </row>
    <row r="5" spans="1:3" ht="25.5" x14ac:dyDescent="0.2">
      <c r="A5" s="65">
        <v>41715</v>
      </c>
      <c r="B5" s="67" t="s">
        <v>102</v>
      </c>
      <c r="C5" s="40" t="s">
        <v>103</v>
      </c>
    </row>
    <row r="6" spans="1:3" ht="25.5" x14ac:dyDescent="0.2">
      <c r="A6" s="65">
        <v>41770</v>
      </c>
      <c r="B6" s="226" t="s">
        <v>102</v>
      </c>
      <c r="C6" s="81" t="s">
        <v>104</v>
      </c>
    </row>
    <row r="7" spans="1:3" ht="25.5" x14ac:dyDescent="0.2">
      <c r="A7" s="65">
        <v>41770</v>
      </c>
      <c r="B7" s="226" t="s">
        <v>102</v>
      </c>
      <c r="C7" s="81" t="s">
        <v>105</v>
      </c>
    </row>
    <row r="8" spans="1:3" x14ac:dyDescent="0.2">
      <c r="A8" s="65">
        <v>41869</v>
      </c>
      <c r="B8" s="35" t="s">
        <v>117</v>
      </c>
      <c r="C8" s="81" t="s">
        <v>118</v>
      </c>
    </row>
    <row r="9" spans="1:3" x14ac:dyDescent="0.2">
      <c r="C9" s="81" t="s">
        <v>119</v>
      </c>
    </row>
    <row r="10" spans="1:3" ht="38.25" x14ac:dyDescent="0.2">
      <c r="C10" s="81" t="s">
        <v>120</v>
      </c>
    </row>
    <row r="11" spans="1:3" ht="51" x14ac:dyDescent="0.2">
      <c r="C11" s="81" t="s">
        <v>121</v>
      </c>
    </row>
    <row r="12" spans="1:3" ht="63.75" x14ac:dyDescent="0.2">
      <c r="C12" s="81" t="s">
        <v>122</v>
      </c>
    </row>
    <row r="13" spans="1:3" x14ac:dyDescent="0.2">
      <c r="C13" s="81" t="s">
        <v>123</v>
      </c>
    </row>
    <row r="14" spans="1:3" ht="25.5" x14ac:dyDescent="0.2">
      <c r="C14" s="81" t="s">
        <v>124</v>
      </c>
    </row>
    <row r="15" spans="1:3" x14ac:dyDescent="0.2">
      <c r="A15" s="65">
        <v>41926</v>
      </c>
      <c r="B15" s="35" t="s">
        <v>127</v>
      </c>
      <c r="C15" s="81" t="s">
        <v>128</v>
      </c>
    </row>
  </sheetData>
  <printOptions gridLines="1"/>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2516A283F581459F79186A696FBAED" ma:contentTypeVersion="0" ma:contentTypeDescription="Create a new document." ma:contentTypeScope="" ma:versionID="e6ab0884040a8ea02bb10760412aae78">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1C6A09-2128-43FD-B796-16682B4B2ACA}"/>
</file>

<file path=customXml/itemProps2.xml><?xml version="1.0" encoding="utf-8"?>
<ds:datastoreItem xmlns:ds="http://schemas.openxmlformats.org/officeDocument/2006/customXml" ds:itemID="{26667625-F9DB-4907-A688-059F25EAAE8F}"/>
</file>

<file path=customXml/itemProps3.xml><?xml version="1.0" encoding="utf-8"?>
<ds:datastoreItem xmlns:ds="http://schemas.openxmlformats.org/officeDocument/2006/customXml" ds:itemID="{814A1F55-0A51-484C-88B8-C8FC9612F3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21</vt:i4>
      </vt:variant>
    </vt:vector>
  </HeadingPairs>
  <TitlesOfParts>
    <vt:vector size="29" baseType="lpstr">
      <vt:lpstr>Main</vt:lpstr>
      <vt:lpstr>Data</vt:lpstr>
      <vt:lpstr>Tools</vt:lpstr>
      <vt:lpstr>Cutoffs</vt:lpstr>
      <vt:lpstr>Author Query &amp; Response</vt:lpstr>
      <vt:lpstr>Summary</vt:lpstr>
      <vt:lpstr>Info for Data Validation</vt:lpstr>
      <vt:lpstr>Version History</vt:lpstr>
      <vt:lpstr>Design</vt:lpstr>
      <vt:lpstr>ES</vt:lpstr>
      <vt:lpstr>Evidence</vt:lpstr>
      <vt:lpstr>Data!Print_Area</vt:lpstr>
      <vt:lpstr>Main!Print_Area</vt:lpstr>
      <vt:lpstr>Summary!Print_Area</vt:lpstr>
      <vt:lpstr>Data!Print_Titles</vt:lpstr>
      <vt:lpstr>Main!Print_Titles</vt:lpstr>
      <vt:lpstr>'Version History'!Print_Titles</vt:lpstr>
      <vt:lpstr>Rating</vt:lpstr>
      <vt:lpstr>RatingDisp</vt:lpstr>
      <vt:lpstr>SCDDesign</vt:lpstr>
      <vt:lpstr>ScreenDisp</vt:lpstr>
      <vt:lpstr>TorF</vt:lpstr>
      <vt:lpstr>UpdSCDdesign</vt:lpstr>
      <vt:lpstr>YesNo</vt:lpstr>
      <vt:lpstr>YNorNA</vt:lpstr>
      <vt:lpstr>YNU</vt:lpstr>
      <vt:lpstr>YNU2</vt:lpstr>
      <vt:lpstr>YNUNA</vt:lpstr>
      <vt:lpstr>YorN</vt:lpstr>
    </vt:vector>
  </TitlesOfParts>
  <Company>Mathematica Policy Research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Study Review Guide - WWC_SRGforSCD_S3_V1</dc:title>
  <dc:creator>Neil Seftor</dc:creator>
  <cp:lastModifiedBy>FShapiro</cp:lastModifiedBy>
  <cp:lastPrinted>2016-04-19T17:22:53Z</cp:lastPrinted>
  <dcterms:created xsi:type="dcterms:W3CDTF">2006-06-09T14:10:17Z</dcterms:created>
  <dcterms:modified xsi:type="dcterms:W3CDTF">2016-06-01T14:46:45Z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0x0101009B2516A283F581459F79186A696FBAED</vt:lpwstr>
  </property>
</Properties>
</file>