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6.xml" ContentType="application/vnd.openxmlformats-officedocument.drawingml.chartshap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C:\Users\e32924\Downloads\"/>
    </mc:Choice>
  </mc:AlternateContent>
  <xr:revisionPtr revIDLastSave="0" documentId="8_{C115F884-1D8C-49F5-A449-12E71DA5C546}" xr6:coauthVersionLast="46" xr6:coauthVersionMax="46" xr10:uidLastSave="{00000000-0000-0000-0000-000000000000}"/>
  <bookViews>
    <workbookView xWindow="-28920" yWindow="-120" windowWidth="29040" windowHeight="15840" xr2:uid="{697267AD-3B1C-4C0E-A3C1-DF962D59409A}"/>
  </bookViews>
  <sheets>
    <sheet name="README" sheetId="1" r:id="rId1"/>
    <sheet name="Q1 Results" sheetId="2" r:id="rId2"/>
    <sheet name="Q1 Graphs" sheetId="3" r:id="rId3"/>
    <sheet name="Q2 Results-Geometry" sheetId="4" r:id="rId4"/>
    <sheet name="Q2 Graphs-Geometry" sheetId="5" r:id="rId5"/>
    <sheet name="Q2 Results-Algebra II" sheetId="7" r:id="rId6"/>
    <sheet name="Q2 Graphs-Algebra II" sheetId="8" r:id="rId7"/>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5" i="8" l="1"/>
  <c r="H4" i="8"/>
  <c r="H3" i="8"/>
  <c r="G5" i="8"/>
  <c r="G4" i="8"/>
  <c r="G3" i="8"/>
  <c r="F5" i="8"/>
  <c r="F4" i="8"/>
  <c r="F3" i="8"/>
  <c r="E5" i="8"/>
  <c r="E4" i="8"/>
  <c r="E3" i="8"/>
  <c r="D5" i="8"/>
  <c r="D4" i="8"/>
  <c r="D3" i="8"/>
  <c r="C5" i="8"/>
  <c r="C4" i="8"/>
  <c r="C3" i="8"/>
  <c r="C7" i="7"/>
  <c r="D3" i="7"/>
  <c r="B5" i="8"/>
  <c r="D4" i="7"/>
  <c r="B4" i="8"/>
  <c r="D5" i="7"/>
  <c r="B3" i="8"/>
  <c r="O7" i="7"/>
  <c r="P3" i="7"/>
  <c r="P4" i="7"/>
  <c r="P5" i="7"/>
  <c r="P7" i="7"/>
  <c r="M7" i="7"/>
  <c r="N3" i="7"/>
  <c r="N4" i="7"/>
  <c r="N5" i="7"/>
  <c r="N7" i="7"/>
  <c r="K7" i="7"/>
  <c r="L3" i="7"/>
  <c r="L4" i="7"/>
  <c r="L5" i="7"/>
  <c r="L7" i="7"/>
  <c r="I7" i="7"/>
  <c r="J3" i="7"/>
  <c r="J4" i="7"/>
  <c r="J5" i="7"/>
  <c r="J7" i="7"/>
  <c r="G7" i="7"/>
  <c r="H3" i="7"/>
  <c r="H4" i="7"/>
  <c r="H5" i="7"/>
  <c r="H7" i="7"/>
  <c r="E7" i="7"/>
  <c r="F3" i="7"/>
  <c r="F4" i="7"/>
  <c r="F5" i="7"/>
  <c r="F7" i="7"/>
  <c r="D7" i="7"/>
  <c r="O8" i="2"/>
  <c r="P4" i="2"/>
  <c r="H4" i="3"/>
  <c r="P5" i="2"/>
  <c r="H5" i="3"/>
  <c r="P6" i="2"/>
  <c r="H6" i="3"/>
  <c r="P3" i="2"/>
  <c r="H3" i="3"/>
  <c r="M8" i="2"/>
  <c r="N4" i="2"/>
  <c r="G4" i="3"/>
  <c r="N5" i="2"/>
  <c r="G5" i="3"/>
  <c r="N6" i="2"/>
  <c r="G6" i="3"/>
  <c r="N3" i="2"/>
  <c r="G3" i="3"/>
  <c r="K8" i="2"/>
  <c r="L4" i="2"/>
  <c r="F4" i="3"/>
  <c r="L5" i="2"/>
  <c r="F5" i="3"/>
  <c r="L6" i="2"/>
  <c r="F6" i="3"/>
  <c r="L3" i="2"/>
  <c r="F3" i="3"/>
  <c r="I8" i="2"/>
  <c r="J4" i="2"/>
  <c r="E4" i="3"/>
  <c r="J5" i="2"/>
  <c r="E5" i="3"/>
  <c r="J6" i="2"/>
  <c r="E6" i="3"/>
  <c r="J3" i="2"/>
  <c r="E3" i="3"/>
  <c r="G8" i="2"/>
  <c r="H4" i="2"/>
  <c r="D4" i="3"/>
  <c r="H5" i="2"/>
  <c r="D5" i="3"/>
  <c r="H6" i="2"/>
  <c r="D6" i="3"/>
  <c r="H3" i="2"/>
  <c r="D3" i="3"/>
  <c r="E8" i="2"/>
  <c r="F4" i="2"/>
  <c r="C4" i="3"/>
  <c r="F5" i="2"/>
  <c r="C5" i="3"/>
  <c r="F6" i="2"/>
  <c r="C6" i="3"/>
  <c r="F3" i="2"/>
  <c r="C3" i="3"/>
  <c r="C8" i="2"/>
  <c r="D6" i="2" s="1"/>
  <c r="F8" i="2"/>
  <c r="H8" i="2"/>
  <c r="J8" i="2"/>
  <c r="L8" i="2"/>
  <c r="N8" i="2"/>
  <c r="P8" i="2"/>
  <c r="O7" i="4"/>
  <c r="P4" i="4"/>
  <c r="H4" i="5"/>
  <c r="M7" i="4"/>
  <c r="N3" i="4"/>
  <c r="K7" i="4"/>
  <c r="L3" i="4"/>
  <c r="I7" i="4"/>
  <c r="J5" i="4"/>
  <c r="E3" i="5"/>
  <c r="G7" i="4"/>
  <c r="H4" i="4"/>
  <c r="D4" i="5"/>
  <c r="E7" i="4"/>
  <c r="F3" i="4"/>
  <c r="C7" i="4"/>
  <c r="D3" i="4"/>
  <c r="P5" i="4"/>
  <c r="H3" i="5"/>
  <c r="L5" i="4"/>
  <c r="F3" i="5"/>
  <c r="H5" i="4"/>
  <c r="D3" i="5"/>
  <c r="D5" i="4"/>
  <c r="B3" i="5"/>
  <c r="J4" i="4"/>
  <c r="E4" i="5"/>
  <c r="D4" i="4"/>
  <c r="B4" i="5"/>
  <c r="F5" i="4"/>
  <c r="C3" i="5"/>
  <c r="D7" i="4"/>
  <c r="B5" i="5"/>
  <c r="F5" i="5"/>
  <c r="C5" i="5"/>
  <c r="G5" i="5"/>
  <c r="L4" i="4"/>
  <c r="F4" i="5"/>
  <c r="H3" i="4"/>
  <c r="P3" i="4"/>
  <c r="N5" i="4"/>
  <c r="G3" i="5"/>
  <c r="J3" i="4"/>
  <c r="F4" i="4"/>
  <c r="C4" i="5"/>
  <c r="N4" i="4"/>
  <c r="G4" i="5"/>
  <c r="F7" i="4"/>
  <c r="J7" i="4"/>
  <c r="E5" i="5"/>
  <c r="H5" i="5"/>
  <c r="P7" i="4"/>
  <c r="L7" i="4"/>
  <c r="D5" i="5"/>
  <c r="H7" i="4"/>
  <c r="N7" i="4"/>
  <c r="D4" i="2" l="1"/>
  <c r="B4" i="3" s="1"/>
  <c r="D5" i="2"/>
  <c r="B5" i="3" s="1"/>
  <c r="D3" i="2"/>
  <c r="B3" i="3" s="1"/>
  <c r="B6" i="3"/>
  <c r="D8" i="2" l="1"/>
</calcChain>
</file>

<file path=xl/sharedStrings.xml><?xml version="1.0" encoding="utf-8"?>
<sst xmlns="http://schemas.openxmlformats.org/spreadsheetml/2006/main" count="112" uniqueCount="51">
  <si>
    <t>READ ME (Cells A1 through A4)</t>
  </si>
  <si>
    <t>This Excel template is an accompanying document that aligns with the "How-to" analysis memo for the REL Appalachia Algebra I coaching project. The project has two main questions focused on a cohort of students who completed Algebra I in grade 7. To use this template, you will follow steps I.1 through I.7 to create the analytic dataset, and then follow steps II.1 through II.2 to produce the tables in the "How-to" memo and enter the data into this template.</t>
  </si>
  <si>
    <t xml:space="preserve">The first question is about the highest level math class a student completed and in what grade level (Q1). For this question, you will go to the worksheet-- Q1 Results-- and fill in the number of students in the yellow cells in the table (C3:C6, E3:E6, G3:G6, I3:I6, K3:K6, M3:M6, O3:O6). The percentage of students will automatically populate. The accompanying graphs will automatically populate in the worksheet--Q1 Graphs. Please double check the numbers with your analysis. </t>
  </si>
  <si>
    <t xml:space="preserve">The second question is about the SOL proficiency levels for the Geometry and Algebra II assessment. For this question, you will go to the worksheets-- Q2 Results-Geometry and Q2 Results-Algebra II-- and fill in the number of students who scored Advanced Proficient, Proficient, and Below Proficient in the yellow cells in the tables (C3:C5, E3:E5, G3:G5, I3:I5, K3:K5, M3:M5, O3:O5). The percentage of students will automatically populate. The accompanying graphs will automatically populate in the worksheets--Q2 Graphs-Geometry and Q2 Graphs-Algebra II. Please double check the numbers with your analysis. </t>
  </si>
  <si>
    <t xml:space="preserve"> </t>
  </si>
  <si>
    <r>
      <rPr>
        <b/>
        <sz val="11"/>
        <color theme="1"/>
        <rFont val="Calibri"/>
        <family val="2"/>
        <scheme val="minor"/>
      </rPr>
      <t>Research Question 1:</t>
    </r>
    <r>
      <rPr>
        <sz val="11"/>
        <color theme="1"/>
        <rFont val="Calibri"/>
        <family val="2"/>
        <scheme val="minor"/>
      </rPr>
      <t xml:space="preserve"> In what grade did students who completed Algebra I in grade 7 complete their highest-level mathematics course? 
1a: Did the highest-level mathematics course completed in high school vary by student subgroup (students facing socioeconomic barriers or multilingual learners), prior mathematics performance in grade 5 (advanced proficient, proficient, or below proficient), or by diploma type (Standard or Advanced studies diploma)?</t>
    </r>
  </si>
  <si>
    <r>
      <rPr>
        <b/>
        <sz val="11"/>
        <color theme="1"/>
        <rFont val="Calibri"/>
        <family val="2"/>
        <scheme val="minor"/>
      </rPr>
      <t>Instructions</t>
    </r>
    <r>
      <rPr>
        <sz val="11"/>
        <color theme="1"/>
        <rFont val="Calibri"/>
        <family val="2"/>
        <scheme val="minor"/>
      </rPr>
      <t>: Enter the results in the</t>
    </r>
    <r>
      <rPr>
        <b/>
        <sz val="11"/>
        <color theme="1"/>
        <rFont val="Calibri"/>
        <family val="2"/>
        <scheme val="minor"/>
      </rPr>
      <t xml:space="preserve"> </t>
    </r>
    <r>
      <rPr>
        <b/>
        <u/>
        <sz val="11"/>
        <color theme="1"/>
        <rFont val="Calibri"/>
        <family val="2"/>
        <scheme val="minor"/>
      </rPr>
      <t>yellow cells</t>
    </r>
    <r>
      <rPr>
        <sz val="11"/>
        <color theme="1"/>
        <rFont val="Calibri"/>
        <family val="2"/>
        <scheme val="minor"/>
      </rPr>
      <t xml:space="preserve"> in the tables (C3:C6, E3:E6, G3:G6, I3:I6, K3:K6, M3:M6, O3:O6). </t>
    </r>
    <r>
      <rPr>
        <b/>
        <sz val="11"/>
        <color theme="1"/>
        <rFont val="Calibri"/>
        <family val="2"/>
        <scheme val="minor"/>
      </rPr>
      <t>These numbers will come from the last row in table 2 from the How-to memo.</t>
    </r>
    <r>
      <rPr>
        <sz val="11"/>
        <color theme="1"/>
        <rFont val="Calibri"/>
        <family val="2"/>
        <scheme val="minor"/>
      </rPr>
      <t xml:space="preserve"> Note that the groups represent the following groups of students: 1) </t>
    </r>
    <r>
      <rPr>
        <sz val="11"/>
        <rFont val="Calibri"/>
        <family val="2"/>
        <scheme val="minor"/>
      </rPr>
      <t>a</t>
    </r>
    <r>
      <rPr>
        <sz val="11"/>
        <color theme="1"/>
        <rFont val="Calibri"/>
        <family val="2"/>
        <scheme val="minor"/>
      </rPr>
      <t xml:space="preserve">ll students, 2) students facing socioeconomic barriers, 3) multilingual, 4) grade 5: advanced proficient in math, 5) grade 5: proficient in math, 6) Standard diploma, and 7) Advanced studies diploma. Note that the yellow cells are the raw number of students whose highest math course was taken in grade 9, 10, 11, or 12. The spreadsheet will automatically calculate the percentage of students, copy this data to cells B3 through H6 on the worksheet Q1 Graphs, and graph the percentage of students in the worksheet, Q1 Graphs. </t>
    </r>
  </si>
  <si>
    <t>Highest level math course taken in:</t>
  </si>
  <si>
    <t>Group 1: Number of all students</t>
  </si>
  <si>
    <t>Group 1: Percentage of all students</t>
  </si>
  <si>
    <t>Group 2: Number of multilingual learners from grade 5</t>
  </si>
  <si>
    <t>Group 2: Percentage of multilingual learners from grade 5</t>
  </si>
  <si>
    <t>Group 3: Number of students facing socioeconomic barriers from grade 5</t>
  </si>
  <si>
    <t>Group 3: Percentage of students facing socioeconomic barriers from grade 5</t>
  </si>
  <si>
    <t>Group 4: Number of students who scored advanced proficient on the grade 5 state mathematics assessment</t>
  </si>
  <si>
    <t>Group 4: Percentage of students who scored advanced proficient on the grade 5 state mathematics assessment</t>
  </si>
  <si>
    <t>Group 5: Number of students who scored proficient on the grade 5 state mathematics assessment</t>
  </si>
  <si>
    <t>Group 5: Percentage of students who scored proficient on the grade 5 state mathematics assessment</t>
  </si>
  <si>
    <t>Group 6: Number of students who earned a standard diploma in grade 12</t>
  </si>
  <si>
    <t>Group 6: Percentage of students who earned a standard diploma in grade 12</t>
  </si>
  <si>
    <t>Group 7: Number of students who earned a college preparatory diploma in grade 12</t>
  </si>
  <si>
    <t>Group 7: Percentage of students who earned a Advanced studies diploma in grade 12</t>
  </si>
  <si>
    <t>Grade 9</t>
  </si>
  <si>
    <t>Grade 10</t>
  </si>
  <si>
    <t>Grade 11</t>
  </si>
  <si>
    <t>Grade 12</t>
  </si>
  <si>
    <t>Total</t>
  </si>
  <si>
    <t>Note: ONLY ENTER DATA IN YELLOW CELLS (C3:C6, E3:E6, G3:G6, I3:I6, K3:K6, M3:M6, O3:O6).</t>
  </si>
  <si>
    <r>
      <rPr>
        <sz val="11"/>
        <color theme="1"/>
        <rFont val="Calibri"/>
        <family val="2"/>
        <scheme val="minor"/>
      </rPr>
      <t xml:space="preserve">Among students who completed Algebra I in grade 7, the percentage of students who completed their </t>
    </r>
    <r>
      <rPr>
        <b/>
        <sz val="11"/>
        <color theme="1"/>
        <rFont val="Calibri"/>
        <family val="2"/>
        <scheme val="minor"/>
      </rPr>
      <t xml:space="preserve">HIGHEST LEVEL MATHEMATICS COURSE </t>
    </r>
    <r>
      <rPr>
        <sz val="11"/>
        <color theme="1"/>
        <rFont val="Calibri"/>
        <family val="2"/>
        <scheme val="minor"/>
      </rPr>
      <t>in grades 9-12</t>
    </r>
  </si>
  <si>
    <t>All students</t>
  </si>
  <si>
    <t>Multilingual learners</t>
  </si>
  <si>
    <t>Students facing socioeconomic barriers</t>
  </si>
  <si>
    <t>Scored advanced proficient in grade 5 math</t>
  </si>
  <si>
    <t>Scored proficient in grade 5 math</t>
  </si>
  <si>
    <t>Earned Standard diploma</t>
  </si>
  <si>
    <t>Earned Advanced studies diploma</t>
  </si>
  <si>
    <r>
      <rPr>
        <b/>
        <sz val="11"/>
        <color theme="1"/>
        <rFont val="Calibri"/>
        <family val="2"/>
        <scheme val="minor"/>
      </rPr>
      <t>Research Question 2 (Geometry)</t>
    </r>
    <r>
      <rPr>
        <sz val="11"/>
        <color theme="1"/>
        <rFont val="Calibri"/>
        <family val="2"/>
        <scheme val="minor"/>
      </rPr>
      <t xml:space="preserve">: How did students who completed Algebra I in grade 7 perform on the Geometry state assessment?
2a: Did performance vary by student subgroup (students facing socioeconomic barriers or multilingual learners), prior mathematics performance in grade 5 (advanced proficient, proficient, or below proficient), or by diploma type (Standard or Advanced studies diploma)? </t>
    </r>
  </si>
  <si>
    <r>
      <rPr>
        <b/>
        <sz val="11"/>
        <color theme="1"/>
        <rFont val="Calibri"/>
        <family val="2"/>
        <scheme val="minor"/>
      </rPr>
      <t>Instructions</t>
    </r>
    <r>
      <rPr>
        <sz val="11"/>
        <color theme="1"/>
        <rFont val="Calibri"/>
        <family val="2"/>
        <scheme val="minor"/>
      </rPr>
      <t xml:space="preserve">: Enter in results in the </t>
    </r>
    <r>
      <rPr>
        <b/>
        <u/>
        <sz val="11"/>
        <color theme="1"/>
        <rFont val="Calibri"/>
        <family val="2"/>
        <scheme val="minor"/>
      </rPr>
      <t>yellow cells</t>
    </r>
    <r>
      <rPr>
        <sz val="11"/>
        <color theme="1"/>
        <rFont val="Calibri"/>
        <family val="2"/>
        <scheme val="minor"/>
      </rPr>
      <t xml:space="preserve"> in the tables (C3:C5, E3:E5, G3:G5, I3:I5, K3:K5, M3:M5, O3:O5) . </t>
    </r>
    <r>
      <rPr>
        <b/>
        <sz val="11"/>
        <color theme="1"/>
        <rFont val="Calibri"/>
        <family val="2"/>
        <scheme val="minor"/>
      </rPr>
      <t>These numbers will come from table 3 (Geometry) of the How-to memo</t>
    </r>
    <r>
      <rPr>
        <sz val="11"/>
        <color theme="1"/>
        <rFont val="Calibri"/>
        <family val="2"/>
        <scheme val="minor"/>
      </rPr>
      <t>. Note that the groups represents the following groups of students: 1) All students, 2) students facing socioeconomic barriers, 3) multilingual learners, 4) grade 5- advanced proficient in math, 5) grade 5- proficient in math, 6) Standard diploma, and 7) Advanced studies diploma. Note that the yellow cells are the raw number of students who scored Advanced Proficient, Proficient, or Below Proficient in Geometry in Table 3. The spreadsheet will automatically calculate the percentage of students, copy this data to cells B3 through H5 on the worksheet Q2 Graphs-Geometry, and graph the percentage of students in the worksheet, Q2 Graphs-Geometry.</t>
    </r>
  </si>
  <si>
    <t>Geometry Proficiency Levels</t>
  </si>
  <si>
    <t>Advanced proficient</t>
  </si>
  <si>
    <t>Proficient</t>
  </si>
  <si>
    <t>Below proficient</t>
  </si>
  <si>
    <t>Note: ONLY ENTER DATA IN YELLOW CELLS (C3:C5, E3:E5, G3:G5, I3:I5, K3:K5, M3:M5, O3:O5).</t>
  </si>
  <si>
    <t>Among students who completed Algebra I in grade 7, the percentage of students who scored Advanced Proficient, Proficient, and Below Proficient in GEOMETRY</t>
  </si>
  <si>
    <t>Below Proficient</t>
  </si>
  <si>
    <t>Advanced Proficient</t>
  </si>
  <si>
    <r>
      <rPr>
        <b/>
        <sz val="11"/>
        <color theme="1"/>
        <rFont val="Calibri"/>
        <family val="2"/>
        <scheme val="minor"/>
      </rPr>
      <t>Research Question 2 (Algebra II)</t>
    </r>
    <r>
      <rPr>
        <sz val="11"/>
        <color theme="1"/>
        <rFont val="Calibri"/>
        <family val="2"/>
        <scheme val="minor"/>
      </rPr>
      <t xml:space="preserve">: How did students who completed Algebra I in grade 7 perform on the Algebra II state assessment?
2a: Did performance vary by student subgroup (students facing socioeconomic barriers or multilingual learners), prior mathematics performance in grade 5 (advanced proficient, proficient, or below proficient), or by diploma type (Standard or Advanced studies diploma)? </t>
    </r>
  </si>
  <si>
    <r>
      <rPr>
        <b/>
        <sz val="11"/>
        <color theme="1"/>
        <rFont val="Calibri"/>
        <family val="2"/>
        <scheme val="minor"/>
      </rPr>
      <t>Instructions</t>
    </r>
    <r>
      <rPr>
        <sz val="11"/>
        <color theme="1"/>
        <rFont val="Calibri"/>
        <family val="2"/>
        <scheme val="minor"/>
      </rPr>
      <t xml:space="preserve">: Enter in results in the </t>
    </r>
    <r>
      <rPr>
        <b/>
        <u/>
        <sz val="11"/>
        <color theme="1"/>
        <rFont val="Calibri"/>
        <family val="2"/>
        <scheme val="minor"/>
      </rPr>
      <t>yellow cells</t>
    </r>
    <r>
      <rPr>
        <sz val="11"/>
        <color theme="1"/>
        <rFont val="Calibri"/>
        <family val="2"/>
        <scheme val="minor"/>
      </rPr>
      <t xml:space="preserve"> in the tables (C3:C5, E3:E5, G3:G5, I3:I5, K3:K5, M3:M5, O3:O5) . </t>
    </r>
    <r>
      <rPr>
        <b/>
        <sz val="11"/>
        <color theme="1"/>
        <rFont val="Calibri"/>
        <family val="2"/>
        <scheme val="minor"/>
      </rPr>
      <t>These numbers will come from table 4 (Algebra II) of the How-to memo</t>
    </r>
    <r>
      <rPr>
        <sz val="11"/>
        <color theme="1"/>
        <rFont val="Calibri"/>
        <family val="2"/>
        <scheme val="minor"/>
      </rPr>
      <t>. Note that the groups represent the following groups of students: 1) All students, 2) students facing socioeconomic barriers, 3) multilingual learners, 4) grade 5- advanced proficient in math, 5) grade 5- proficient in math, 6) Standard diploma, and 7) Advanced studies diploma. Note that the yellow cells are the raw number of students who scored Advanced Proficient, Proficient, or Below Proficient in Algebra II in Table 4. The spreadsheet will automatically calculate the percentage of students, copy this data to cells B3 through H5 on the worksheet Q2 Graphs-Algebra II,  and graph the percentage of students in the worksheet, Q2 Graphs-Algebra II.</t>
    </r>
  </si>
  <si>
    <t>Algebra II Proficiency Levels</t>
  </si>
  <si>
    <t>Note: ONLY ENTER IN YELLOW CELLS (C3:C5, E3:E5, G3:G5, I3:I5, K3:K5, M3:M5, O3:O5).</t>
  </si>
  <si>
    <t>Among students who completed Algebra I in grade 7, the percentage of students who scored Advanced Proficient, Proficient, and Below Proficient in ALGEBRA II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</si>
</sst>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sz val="12"/>
      <color theme="1"/>
      <name val="Calibri"/>
      <family val="2"/>
      <scheme val="minor"/>
    </font>
    <font>
      <sz val="12"/>
      <color theme="1"/>
      <name val="Calibri"/>
      <family val="2"/>
      <scheme val="minor"/>
    </font>
    <font>
      <sz val="11"/>
      <color theme="1"/>
      <name val="Calibri"/>
      <family val="2"/>
      <scheme val="minor"/>
    </font>
    <font>
      <b/>
      <sz val="11"/>
      <color theme="1"/>
      <name val="Calibri"/>
      <family val="2"/>
      <scheme val="minor"/>
    </font>
    <font>
      <b/>
      <u/>
      <sz val="11"/>
      <color theme="1"/>
      <name val="Calibri"/>
      <family val="2"/>
      <scheme val="minor"/>
    </font>
    <font>
      <b/>
      <sz val="12"/>
      <color theme="1"/>
      <name val="Calibri"/>
      <family val="2"/>
      <scheme val="minor"/>
    </font>
    <font>
      <sz val="11"/>
      <name val="Calibri"/>
      <family val="2"/>
      <scheme val="minor"/>
    </font>
  </fonts>
  <fills count="3">
    <fill>
      <patternFill patternType="none"/>
    </fill>
    <fill>
      <patternFill patternType="gray125"/>
    </fill>
    <fill>
      <patternFill patternType="solid">
        <fgColor rgb="FFFFFF00"/>
        <bgColor indexed="64"/>
      </patternFill>
    </fill>
  </fills>
  <borders count="1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9" fontId="3" fillId="0" borderId="0" applyFont="0" applyFill="0" applyBorder="0" applyAlignment="0" applyProtection="0"/>
  </cellStyleXfs>
  <cellXfs count="35">
    <xf numFmtId="0" fontId="0" fillId="0" borderId="0" xfId="0"/>
    <xf numFmtId="0" fontId="0" fillId="0" borderId="0" xfId="0" applyAlignment="1">
      <alignment wrapText="1"/>
    </xf>
    <xf numFmtId="0" fontId="0" fillId="0" borderId="4" xfId="0" applyBorder="1"/>
    <xf numFmtId="0" fontId="0" fillId="0" borderId="0" xfId="0" applyBorder="1"/>
    <xf numFmtId="0" fontId="0" fillId="0" borderId="5" xfId="0" applyBorder="1"/>
    <xf numFmtId="0" fontId="0" fillId="0" borderId="0" xfId="0" applyBorder="1" applyAlignment="1">
      <alignment wrapText="1"/>
    </xf>
    <xf numFmtId="1" fontId="0" fillId="0" borderId="0" xfId="0" applyNumberFormat="1" applyBorder="1"/>
    <xf numFmtId="0" fontId="0" fillId="0" borderId="6" xfId="0" applyBorder="1"/>
    <xf numFmtId="0" fontId="0" fillId="0" borderId="7" xfId="0" applyBorder="1"/>
    <xf numFmtId="0" fontId="0" fillId="2" borderId="9" xfId="0" applyFill="1" applyBorder="1"/>
    <xf numFmtId="0" fontId="0" fillId="2" borderId="10" xfId="0" applyFill="1" applyBorder="1"/>
    <xf numFmtId="0" fontId="0" fillId="2" borderId="11" xfId="0" applyFill="1" applyBorder="1"/>
    <xf numFmtId="1" fontId="0" fillId="2" borderId="10" xfId="0" applyNumberFormat="1" applyFill="1" applyBorder="1"/>
    <xf numFmtId="1" fontId="0" fillId="2" borderId="11" xfId="0" applyNumberFormat="1" applyFill="1" applyBorder="1"/>
    <xf numFmtId="9" fontId="0" fillId="0" borderId="0" xfId="1" applyFont="1" applyBorder="1"/>
    <xf numFmtId="9" fontId="0" fillId="0" borderId="5" xfId="1" applyFont="1" applyBorder="1"/>
    <xf numFmtId="9" fontId="0" fillId="0" borderId="0" xfId="0" applyNumberFormat="1"/>
    <xf numFmtId="0" fontId="2" fillId="0" borderId="0" xfId="0" applyFont="1"/>
    <xf numFmtId="0" fontId="2" fillId="0" borderId="0" xfId="0" applyFont="1" applyAlignment="1">
      <alignment wrapText="1"/>
    </xf>
    <xf numFmtId="0" fontId="6" fillId="0" borderId="0" xfId="0" applyFont="1" applyAlignment="1">
      <alignment wrapText="1"/>
    </xf>
    <xf numFmtId="9" fontId="0" fillId="0" borderId="7" xfId="1" applyFont="1" applyBorder="1"/>
    <xf numFmtId="9" fontId="0" fillId="0" borderId="8" xfId="1" applyFont="1" applyBorder="1"/>
    <xf numFmtId="1" fontId="0" fillId="0" borderId="0" xfId="1" applyNumberFormat="1" applyFont="1"/>
    <xf numFmtId="0" fontId="0" fillId="0" borderId="2" xfId="0" applyBorder="1" applyAlignment="1">
      <alignment wrapText="1"/>
    </xf>
    <xf numFmtId="0" fontId="0" fillId="0" borderId="3" xfId="0" applyBorder="1" applyAlignment="1">
      <alignment wrapText="1"/>
    </xf>
    <xf numFmtId="0" fontId="0" fillId="0" borderId="1" xfId="0" applyBorder="1" applyAlignment="1">
      <alignment wrapText="1"/>
    </xf>
    <xf numFmtId="0" fontId="0" fillId="0" borderId="0" xfId="0" applyFill="1" applyBorder="1"/>
    <xf numFmtId="0" fontId="0" fillId="0" borderId="2" xfId="0" applyFont="1" applyBorder="1"/>
    <xf numFmtId="0" fontId="0" fillId="0" borderId="0" xfId="0" applyAlignment="1"/>
    <xf numFmtId="0" fontId="4" fillId="0" borderId="1" xfId="0" applyFont="1" applyBorder="1" applyAlignment="1">
      <alignment wrapText="1"/>
    </xf>
    <xf numFmtId="0" fontId="4" fillId="0" borderId="0" xfId="0" applyFont="1" applyBorder="1" applyAlignment="1">
      <alignment wrapText="1"/>
    </xf>
    <xf numFmtId="1" fontId="0" fillId="0" borderId="0" xfId="1" applyNumberFormat="1" applyFont="1" applyBorder="1"/>
    <xf numFmtId="0" fontId="1" fillId="0" borderId="0" xfId="0" applyFont="1" applyAlignment="1">
      <alignment wrapText="1"/>
    </xf>
    <xf numFmtId="0" fontId="4" fillId="0" borderId="0" xfId="0" applyFont="1" applyBorder="1" applyAlignment="1"/>
    <xf numFmtId="0" fontId="1" fillId="0" borderId="0" xfId="0" applyFont="1"/>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0"/>
              <a:t>Among students who completed Algebra I in grade 7, the percentage of students who completed their </a:t>
            </a:r>
            <a:r>
              <a:rPr lang="en-US" b="1"/>
              <a:t>HIGHEST</a:t>
            </a:r>
            <a:r>
              <a:rPr lang="en-US" b="1" baseline="0"/>
              <a:t> LEVEL MATHEMATICS COURSE</a:t>
            </a:r>
            <a:r>
              <a:rPr lang="en-US" b="0"/>
              <a:t> in grades 9-12</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5.7820349041849045E-2"/>
          <c:y val="0.1193654990085922"/>
          <c:w val="0.92939118383032437"/>
          <c:h val="0.65558527755081497"/>
        </c:manualLayout>
      </c:layout>
      <c:barChart>
        <c:barDir val="col"/>
        <c:grouping val="stacked"/>
        <c:varyColors val="0"/>
        <c:ser>
          <c:idx val="0"/>
          <c:order val="0"/>
          <c:tx>
            <c:strRef>
              <c:f>'Q1 Graphs'!$A$3</c:f>
              <c:strCache>
                <c:ptCount val="1"/>
                <c:pt idx="0">
                  <c:v>Grade 9</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eparator>, </c:separator>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'Q1 Graphs'!$B$1:$H$2</c:f>
              <c:strCache>
                <c:ptCount val="7"/>
                <c:pt idx="0">
                  <c:v>All students</c:v>
                </c:pt>
                <c:pt idx="1">
                  <c:v>Multilingual learners</c:v>
                </c:pt>
                <c:pt idx="2">
                  <c:v>Students facing socioeconomic barriers</c:v>
                </c:pt>
                <c:pt idx="3">
                  <c:v>Scored advanced proficient in grade 5 math</c:v>
                </c:pt>
                <c:pt idx="4">
                  <c:v>Scored proficient in grade 5 math</c:v>
                </c:pt>
                <c:pt idx="5">
                  <c:v>Earned Standard diploma</c:v>
                </c:pt>
                <c:pt idx="6">
                  <c:v>Earned Advanced studies diploma</c:v>
                </c:pt>
              </c:strCache>
            </c:strRef>
          </c:cat>
          <c:val>
            <c:numRef>
              <c:f>'Q1 Graphs'!$B$3:$H$3</c:f>
              <c:numCache>
                <c:formatCode>0</c:formatCode>
                <c:ptCount val="7"/>
                <c:pt idx="0">
                  <c:v>5</c:v>
                </c:pt>
                <c:pt idx="1">
                  <c:v>20</c:v>
                </c:pt>
                <c:pt idx="2">
                  <c:v>25</c:v>
                </c:pt>
                <c:pt idx="3">
                  <c:v>17.5</c:v>
                </c:pt>
                <c:pt idx="4">
                  <c:v>20</c:v>
                </c:pt>
                <c:pt idx="5">
                  <c:v>16.666666666666664</c:v>
                </c:pt>
                <c:pt idx="6">
                  <c:v>14.772727272727273</c:v>
                </c:pt>
              </c:numCache>
            </c:numRef>
          </c:val>
          <c:extLst>
            <c:ext xmlns:c16="http://schemas.microsoft.com/office/drawing/2014/chart" uri="{C3380CC4-5D6E-409C-BE32-E72D297353CC}">
              <c16:uniqueId val="{00000000-2507-4283-957A-EA058BB630EB}"/>
            </c:ext>
          </c:extLst>
        </c:ser>
        <c:ser>
          <c:idx val="1"/>
          <c:order val="1"/>
          <c:tx>
            <c:strRef>
              <c:f>'Q1 Graphs'!$A$4</c:f>
              <c:strCache>
                <c:ptCount val="1"/>
                <c:pt idx="0">
                  <c:v>Grade 10</c:v>
                </c:pt>
              </c:strCache>
            </c:strRef>
          </c:tx>
          <c:spPr>
            <a:solidFill>
              <a:schemeClr val="accent2">
                <a:lumMod val="60000"/>
                <a:lumOff val="4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'Q1 Graphs'!$B$1:$H$2</c:f>
              <c:strCache>
                <c:ptCount val="7"/>
                <c:pt idx="0">
                  <c:v>All students</c:v>
                </c:pt>
                <c:pt idx="1">
                  <c:v>Multilingual learners</c:v>
                </c:pt>
                <c:pt idx="2">
                  <c:v>Students facing socioeconomic barriers</c:v>
                </c:pt>
                <c:pt idx="3">
                  <c:v>Scored advanced proficient in grade 5 math</c:v>
                </c:pt>
                <c:pt idx="4">
                  <c:v>Scored proficient in grade 5 math</c:v>
                </c:pt>
                <c:pt idx="5">
                  <c:v>Earned Standard diploma</c:v>
                </c:pt>
                <c:pt idx="6">
                  <c:v>Earned Advanced studies diploma</c:v>
                </c:pt>
              </c:strCache>
            </c:strRef>
          </c:cat>
          <c:val>
            <c:numRef>
              <c:f>'Q1 Graphs'!$B$4:$H$4</c:f>
              <c:numCache>
                <c:formatCode>0</c:formatCode>
                <c:ptCount val="7"/>
                <c:pt idx="0">
                  <c:v>30</c:v>
                </c:pt>
                <c:pt idx="1">
                  <c:v>40</c:v>
                </c:pt>
                <c:pt idx="2">
                  <c:v>25</c:v>
                </c:pt>
                <c:pt idx="3">
                  <c:v>12.5</c:v>
                </c:pt>
                <c:pt idx="4">
                  <c:v>15</c:v>
                </c:pt>
                <c:pt idx="5">
                  <c:v>16.666666666666664</c:v>
                </c:pt>
                <c:pt idx="6">
                  <c:v>21.59090909090909</c:v>
                </c:pt>
              </c:numCache>
            </c:numRef>
          </c:val>
          <c:extLst>
            <c:ext xmlns:c16="http://schemas.microsoft.com/office/drawing/2014/chart" uri="{C3380CC4-5D6E-409C-BE32-E72D297353CC}">
              <c16:uniqueId val="{00000001-2507-4283-957A-EA058BB630EB}"/>
            </c:ext>
          </c:extLst>
        </c:ser>
        <c:ser>
          <c:idx val="2"/>
          <c:order val="2"/>
          <c:tx>
            <c:strRef>
              <c:f>'Q1 Graphs'!$A$5</c:f>
              <c:strCache>
                <c:ptCount val="1"/>
                <c:pt idx="0">
                  <c:v>Grade 11</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'Q1 Graphs'!$B$1:$H$2</c:f>
              <c:strCache>
                <c:ptCount val="7"/>
                <c:pt idx="0">
                  <c:v>All students</c:v>
                </c:pt>
                <c:pt idx="1">
                  <c:v>Multilingual learners</c:v>
                </c:pt>
                <c:pt idx="2">
                  <c:v>Students facing socioeconomic barriers</c:v>
                </c:pt>
                <c:pt idx="3">
                  <c:v>Scored advanced proficient in grade 5 math</c:v>
                </c:pt>
                <c:pt idx="4">
                  <c:v>Scored proficient in grade 5 math</c:v>
                </c:pt>
                <c:pt idx="5">
                  <c:v>Earned Standard diploma</c:v>
                </c:pt>
                <c:pt idx="6">
                  <c:v>Earned Advanced studies diploma</c:v>
                </c:pt>
              </c:strCache>
            </c:strRef>
          </c:cat>
          <c:val>
            <c:numRef>
              <c:f>'Q1 Graphs'!$B$5:$H$5</c:f>
              <c:numCache>
                <c:formatCode>0</c:formatCode>
                <c:ptCount val="7"/>
                <c:pt idx="0">
                  <c:v>15</c:v>
                </c:pt>
                <c:pt idx="1">
                  <c:v>20</c:v>
                </c:pt>
                <c:pt idx="2">
                  <c:v>37.5</c:v>
                </c:pt>
                <c:pt idx="3">
                  <c:v>30</c:v>
                </c:pt>
                <c:pt idx="4">
                  <c:v>30</c:v>
                </c:pt>
                <c:pt idx="5">
                  <c:v>25</c:v>
                </c:pt>
                <c:pt idx="6">
                  <c:v>28.40909090909091</c:v>
                </c:pt>
              </c:numCache>
            </c:numRef>
          </c:val>
          <c:extLst>
            <c:ext xmlns:c16="http://schemas.microsoft.com/office/drawing/2014/chart" uri="{C3380CC4-5D6E-409C-BE32-E72D297353CC}">
              <c16:uniqueId val="{00000002-2507-4283-957A-EA058BB630EB}"/>
            </c:ext>
          </c:extLst>
        </c:ser>
        <c:ser>
          <c:idx val="3"/>
          <c:order val="3"/>
          <c:tx>
            <c:strRef>
              <c:f>'Q1 Graphs'!$A$6</c:f>
              <c:strCache>
                <c:ptCount val="1"/>
                <c:pt idx="0">
                  <c:v>Grade 12</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'Q1 Graphs'!$B$1:$H$2</c:f>
              <c:strCache>
                <c:ptCount val="7"/>
                <c:pt idx="0">
                  <c:v>All students</c:v>
                </c:pt>
                <c:pt idx="1">
                  <c:v>Multilingual learners</c:v>
                </c:pt>
                <c:pt idx="2">
                  <c:v>Students facing socioeconomic barriers</c:v>
                </c:pt>
                <c:pt idx="3">
                  <c:v>Scored advanced proficient in grade 5 math</c:v>
                </c:pt>
                <c:pt idx="4">
                  <c:v>Scored proficient in grade 5 math</c:v>
                </c:pt>
                <c:pt idx="5">
                  <c:v>Earned Standard diploma</c:v>
                </c:pt>
                <c:pt idx="6">
                  <c:v>Earned Advanced studies diploma</c:v>
                </c:pt>
              </c:strCache>
            </c:strRef>
          </c:cat>
          <c:val>
            <c:numRef>
              <c:f>'Q1 Graphs'!$B$6:$H$6</c:f>
              <c:numCache>
                <c:formatCode>0</c:formatCode>
                <c:ptCount val="7"/>
                <c:pt idx="0">
                  <c:v>50</c:v>
                </c:pt>
                <c:pt idx="1">
                  <c:v>20</c:v>
                </c:pt>
                <c:pt idx="2">
                  <c:v>12.5</c:v>
                </c:pt>
                <c:pt idx="3">
                  <c:v>40</c:v>
                </c:pt>
                <c:pt idx="4">
                  <c:v>35</c:v>
                </c:pt>
                <c:pt idx="5">
                  <c:v>41.666666666666671</c:v>
                </c:pt>
                <c:pt idx="6">
                  <c:v>35.227272727272727</c:v>
                </c:pt>
              </c:numCache>
            </c:numRef>
          </c:val>
          <c:extLst>
            <c:ext xmlns:c16="http://schemas.microsoft.com/office/drawing/2014/chart" uri="{C3380CC4-5D6E-409C-BE32-E72D297353CC}">
              <c16:uniqueId val="{00000003-2507-4283-957A-EA058BB630EB}"/>
            </c:ext>
          </c:extLst>
        </c:ser>
        <c:dLbls>
          <c:dLblPos val="ctr"/>
          <c:showLegendKey val="0"/>
          <c:showVal val="1"/>
          <c:showCatName val="0"/>
          <c:showSerName val="0"/>
          <c:showPercent val="0"/>
          <c:showBubbleSize val="0"/>
        </c:dLbls>
        <c:gapWidth val="150"/>
        <c:overlap val="100"/>
        <c:axId val="619003576"/>
        <c:axId val="618998656"/>
      </c:barChart>
      <c:catAx>
        <c:axId val="6190035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618998656"/>
        <c:crosses val="autoZero"/>
        <c:auto val="1"/>
        <c:lblAlgn val="ctr"/>
        <c:lblOffset val="100"/>
        <c:noMultiLvlLbl val="0"/>
      </c:catAx>
      <c:valAx>
        <c:axId val="618998656"/>
        <c:scaling>
          <c:orientation val="minMax"/>
          <c:max val="100"/>
        </c:scaling>
        <c:delete val="0"/>
        <c:axPos val="l"/>
        <c:majorGridlines>
          <c:spPr>
            <a:ln w="9525" cap="flat" cmpd="sng" algn="ctr">
              <a:no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Percent</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19003576"/>
        <c:crosses val="autoZero"/>
        <c:crossBetween val="between"/>
      </c:valAx>
      <c:spPr>
        <a:noFill/>
        <a:ln>
          <a:noFill/>
        </a:ln>
        <a:effectLst/>
      </c:spPr>
    </c:plotArea>
    <c:legend>
      <c:legendPos val="b"/>
      <c:layout>
        <c:manualLayout>
          <c:xMode val="edge"/>
          <c:yMode val="edge"/>
          <c:x val="0.23685460565571947"/>
          <c:y val="0.92270783567784365"/>
          <c:w val="0.3522427022030864"/>
          <c:h val="3.9838980801557108E-2"/>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Among students who completed Algebra I in grade 7, the percentage of students who scored Advanced Proficient, Proficient, and Below Proficient in </a:t>
            </a:r>
            <a:r>
              <a:rPr lang="en-US" b="1" u="none"/>
              <a:t>GEOMETRY</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6.4796004466609936E-2"/>
          <c:y val="0.16110615521855487"/>
          <c:w val="0.92087268161247282"/>
          <c:h val="0.54109472934973224"/>
        </c:manualLayout>
      </c:layout>
      <c:barChart>
        <c:barDir val="col"/>
        <c:grouping val="stacked"/>
        <c:varyColors val="0"/>
        <c:ser>
          <c:idx val="0"/>
          <c:order val="0"/>
          <c:tx>
            <c:strRef>
              <c:f>'Q2 Graphs-Geometry'!$A$3</c:f>
              <c:strCache>
                <c:ptCount val="1"/>
                <c:pt idx="0">
                  <c:v>Below Proficient</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'Q2 Graphs-Geometry'!$B$1:$H$2</c:f>
              <c:strCache>
                <c:ptCount val="7"/>
                <c:pt idx="0">
                  <c:v>All students</c:v>
                </c:pt>
                <c:pt idx="1">
                  <c:v>Multilingual learners</c:v>
                </c:pt>
                <c:pt idx="2">
                  <c:v>Students facing socioeconomic barriers</c:v>
                </c:pt>
                <c:pt idx="3">
                  <c:v>Scored advanced proficient in grade 5 math</c:v>
                </c:pt>
                <c:pt idx="4">
                  <c:v>Scored proficient in grade 5 math</c:v>
                </c:pt>
                <c:pt idx="5">
                  <c:v>Earned Standard diploma</c:v>
                </c:pt>
                <c:pt idx="6">
                  <c:v>Earned Advanced studies diploma</c:v>
                </c:pt>
              </c:strCache>
            </c:strRef>
          </c:cat>
          <c:val>
            <c:numRef>
              <c:f>'Q2 Graphs-Geometry'!$B$3:$H$3</c:f>
              <c:numCache>
                <c:formatCode>0</c:formatCode>
                <c:ptCount val="7"/>
                <c:pt idx="0">
                  <c:v>40</c:v>
                </c:pt>
                <c:pt idx="1">
                  <c:v>40</c:v>
                </c:pt>
                <c:pt idx="2">
                  <c:v>50</c:v>
                </c:pt>
                <c:pt idx="3">
                  <c:v>25</c:v>
                </c:pt>
                <c:pt idx="4">
                  <c:v>25</c:v>
                </c:pt>
                <c:pt idx="5">
                  <c:v>41.666666666666671</c:v>
                </c:pt>
                <c:pt idx="6">
                  <c:v>20.454545454545457</c:v>
                </c:pt>
              </c:numCache>
            </c:numRef>
          </c:val>
          <c:extLst>
            <c:ext xmlns:c16="http://schemas.microsoft.com/office/drawing/2014/chart" uri="{C3380CC4-5D6E-409C-BE32-E72D297353CC}">
              <c16:uniqueId val="{00000000-B7ED-40B5-93D1-8A11E476619C}"/>
            </c:ext>
          </c:extLst>
        </c:ser>
        <c:ser>
          <c:idx val="1"/>
          <c:order val="1"/>
          <c:tx>
            <c:strRef>
              <c:f>'Q2 Graphs-Geometry'!$A$4</c:f>
              <c:strCache>
                <c:ptCount val="1"/>
                <c:pt idx="0">
                  <c:v>Proficient</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'Q2 Graphs-Geometry'!$B$1:$H$2</c:f>
              <c:strCache>
                <c:ptCount val="7"/>
                <c:pt idx="0">
                  <c:v>All students</c:v>
                </c:pt>
                <c:pt idx="1">
                  <c:v>Multilingual learners</c:v>
                </c:pt>
                <c:pt idx="2">
                  <c:v>Students facing socioeconomic barriers</c:v>
                </c:pt>
                <c:pt idx="3">
                  <c:v>Scored advanced proficient in grade 5 math</c:v>
                </c:pt>
                <c:pt idx="4">
                  <c:v>Scored proficient in grade 5 math</c:v>
                </c:pt>
                <c:pt idx="5">
                  <c:v>Earned Standard diploma</c:v>
                </c:pt>
                <c:pt idx="6">
                  <c:v>Earned Advanced studies diploma</c:v>
                </c:pt>
              </c:strCache>
            </c:strRef>
          </c:cat>
          <c:val>
            <c:numRef>
              <c:f>'Q2 Graphs-Geometry'!$B$4:$H$4</c:f>
              <c:numCache>
                <c:formatCode>0</c:formatCode>
                <c:ptCount val="7"/>
                <c:pt idx="0">
                  <c:v>53</c:v>
                </c:pt>
                <c:pt idx="1">
                  <c:v>40</c:v>
                </c:pt>
                <c:pt idx="2">
                  <c:v>25</c:v>
                </c:pt>
                <c:pt idx="3">
                  <c:v>25</c:v>
                </c:pt>
                <c:pt idx="4">
                  <c:v>50</c:v>
                </c:pt>
                <c:pt idx="5">
                  <c:v>41.666666666666671</c:v>
                </c:pt>
                <c:pt idx="6">
                  <c:v>22.727272727272727</c:v>
                </c:pt>
              </c:numCache>
            </c:numRef>
          </c:val>
          <c:extLst>
            <c:ext xmlns:c16="http://schemas.microsoft.com/office/drawing/2014/chart" uri="{C3380CC4-5D6E-409C-BE32-E72D297353CC}">
              <c16:uniqueId val="{00000001-B7ED-40B5-93D1-8A11E476619C}"/>
            </c:ext>
          </c:extLst>
        </c:ser>
        <c:ser>
          <c:idx val="2"/>
          <c:order val="2"/>
          <c:tx>
            <c:strRef>
              <c:f>'Q2 Graphs-Geometry'!$A$5</c:f>
              <c:strCache>
                <c:ptCount val="1"/>
                <c:pt idx="0">
                  <c:v>Advanced Proficient</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'Q2 Graphs-Geometry'!$B$1:$H$2</c:f>
              <c:strCache>
                <c:ptCount val="7"/>
                <c:pt idx="0">
                  <c:v>All students</c:v>
                </c:pt>
                <c:pt idx="1">
                  <c:v>Multilingual learners</c:v>
                </c:pt>
                <c:pt idx="2">
                  <c:v>Students facing socioeconomic barriers</c:v>
                </c:pt>
                <c:pt idx="3">
                  <c:v>Scored advanced proficient in grade 5 math</c:v>
                </c:pt>
                <c:pt idx="4">
                  <c:v>Scored proficient in grade 5 math</c:v>
                </c:pt>
                <c:pt idx="5">
                  <c:v>Earned Standard diploma</c:v>
                </c:pt>
                <c:pt idx="6">
                  <c:v>Earned Advanced studies diploma</c:v>
                </c:pt>
              </c:strCache>
            </c:strRef>
          </c:cat>
          <c:val>
            <c:numRef>
              <c:f>'Q2 Graphs-Geometry'!$B$5:$H$5</c:f>
              <c:numCache>
                <c:formatCode>0</c:formatCode>
                <c:ptCount val="7"/>
                <c:pt idx="0">
                  <c:v>7.0000000000000009</c:v>
                </c:pt>
                <c:pt idx="1">
                  <c:v>20</c:v>
                </c:pt>
                <c:pt idx="2">
                  <c:v>25</c:v>
                </c:pt>
                <c:pt idx="3">
                  <c:v>50</c:v>
                </c:pt>
                <c:pt idx="4">
                  <c:v>25</c:v>
                </c:pt>
                <c:pt idx="5">
                  <c:v>16.666666666666664</c:v>
                </c:pt>
                <c:pt idx="6">
                  <c:v>56.81818181818182</c:v>
                </c:pt>
              </c:numCache>
            </c:numRef>
          </c:val>
          <c:extLst>
            <c:ext xmlns:c16="http://schemas.microsoft.com/office/drawing/2014/chart" uri="{C3380CC4-5D6E-409C-BE32-E72D297353CC}">
              <c16:uniqueId val="{00000002-B7ED-40B5-93D1-8A11E476619C}"/>
            </c:ext>
          </c:extLst>
        </c:ser>
        <c:dLbls>
          <c:dLblPos val="ctr"/>
          <c:showLegendKey val="0"/>
          <c:showVal val="1"/>
          <c:showCatName val="0"/>
          <c:showSerName val="0"/>
          <c:showPercent val="0"/>
          <c:showBubbleSize val="0"/>
        </c:dLbls>
        <c:gapWidth val="150"/>
        <c:overlap val="100"/>
        <c:axId val="252834720"/>
        <c:axId val="252831768"/>
      </c:barChart>
      <c:catAx>
        <c:axId val="2528347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252831768"/>
        <c:crosses val="autoZero"/>
        <c:auto val="1"/>
        <c:lblAlgn val="ctr"/>
        <c:lblOffset val="100"/>
        <c:noMultiLvlLbl val="0"/>
      </c:catAx>
      <c:valAx>
        <c:axId val="252831768"/>
        <c:scaling>
          <c:orientation val="minMax"/>
          <c:max val="100"/>
        </c:scaling>
        <c:delete val="0"/>
        <c:axPos val="l"/>
        <c:majorGridlines>
          <c:spPr>
            <a:ln w="9525" cap="flat" cmpd="sng" algn="ctr">
              <a:no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Percent</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52834720"/>
        <c:crosses val="autoZero"/>
        <c:crossBetween val="between"/>
      </c:valAx>
      <c:spPr>
        <a:noFill/>
        <a:ln>
          <a:noFill/>
        </a:ln>
        <a:effectLst/>
      </c:spPr>
    </c:plotArea>
    <c:legend>
      <c:legendPos val="b"/>
      <c:layout>
        <c:manualLayout>
          <c:xMode val="edge"/>
          <c:yMode val="edge"/>
          <c:x val="0.2005938152306192"/>
          <c:y val="0.90757389397384647"/>
          <c:w val="0.34519385487210813"/>
          <c:h val="5.3770185506472709E-2"/>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Among students who completed Algebra I in grade 7, the percentage of students who scored Advanced Proficient, Proficient, and Below Proficient in </a:t>
            </a:r>
            <a:r>
              <a:rPr lang="en-US" b="1"/>
              <a:t>ALGEBRA II</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'Q2 Graphs-Algebra II'!$A$3</c:f>
              <c:strCache>
                <c:ptCount val="1"/>
                <c:pt idx="0">
                  <c:v>Below Proficient</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'Q2 Graphs-Algebra II'!$B$1:$H$2</c:f>
              <c:strCache>
                <c:ptCount val="7"/>
                <c:pt idx="0">
                  <c:v>All students</c:v>
                </c:pt>
                <c:pt idx="1">
                  <c:v>Multilingual learners</c:v>
                </c:pt>
                <c:pt idx="2">
                  <c:v>Students facing socioeconomic barriers</c:v>
                </c:pt>
                <c:pt idx="3">
                  <c:v>Scored advanced proficient in grade 5 math</c:v>
                </c:pt>
                <c:pt idx="4">
                  <c:v>Scored proficient in grade 5 math</c:v>
                </c:pt>
                <c:pt idx="5">
                  <c:v>Earned Standard diploma</c:v>
                </c:pt>
                <c:pt idx="6">
                  <c:v>Earned Advanced studies diploma</c:v>
                </c:pt>
              </c:strCache>
            </c:strRef>
          </c:cat>
          <c:val>
            <c:numRef>
              <c:f>'Q2 Graphs-Algebra II'!$B$3:$H$3</c:f>
              <c:numCache>
                <c:formatCode>0</c:formatCode>
                <c:ptCount val="7"/>
                <c:pt idx="0">
                  <c:v>40</c:v>
                </c:pt>
                <c:pt idx="1">
                  <c:v>40</c:v>
                </c:pt>
                <c:pt idx="2">
                  <c:v>50</c:v>
                </c:pt>
                <c:pt idx="3">
                  <c:v>25</c:v>
                </c:pt>
                <c:pt idx="4">
                  <c:v>25</c:v>
                </c:pt>
                <c:pt idx="5">
                  <c:v>41.666666666666671</c:v>
                </c:pt>
                <c:pt idx="6">
                  <c:v>20.454545454545457</c:v>
                </c:pt>
              </c:numCache>
            </c:numRef>
          </c:val>
          <c:extLst>
            <c:ext xmlns:c16="http://schemas.microsoft.com/office/drawing/2014/chart" uri="{C3380CC4-5D6E-409C-BE32-E72D297353CC}">
              <c16:uniqueId val="{00000000-1560-4D12-A3A9-CEC81D557299}"/>
            </c:ext>
          </c:extLst>
        </c:ser>
        <c:ser>
          <c:idx val="1"/>
          <c:order val="1"/>
          <c:tx>
            <c:strRef>
              <c:f>'Q2 Graphs-Algebra II'!$A$4</c:f>
              <c:strCache>
                <c:ptCount val="1"/>
                <c:pt idx="0">
                  <c:v>Proficient</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'Q2 Graphs-Algebra II'!$B$1:$H$2</c:f>
              <c:strCache>
                <c:ptCount val="7"/>
                <c:pt idx="0">
                  <c:v>All students</c:v>
                </c:pt>
                <c:pt idx="1">
                  <c:v>Multilingual learners</c:v>
                </c:pt>
                <c:pt idx="2">
                  <c:v>Students facing socioeconomic barriers</c:v>
                </c:pt>
                <c:pt idx="3">
                  <c:v>Scored advanced proficient in grade 5 math</c:v>
                </c:pt>
                <c:pt idx="4">
                  <c:v>Scored proficient in grade 5 math</c:v>
                </c:pt>
                <c:pt idx="5">
                  <c:v>Earned Standard diploma</c:v>
                </c:pt>
                <c:pt idx="6">
                  <c:v>Earned Advanced studies diploma</c:v>
                </c:pt>
              </c:strCache>
            </c:strRef>
          </c:cat>
          <c:val>
            <c:numRef>
              <c:f>'Q2 Graphs-Algebra II'!$B$4:$H$4</c:f>
              <c:numCache>
                <c:formatCode>0</c:formatCode>
                <c:ptCount val="7"/>
                <c:pt idx="0">
                  <c:v>45</c:v>
                </c:pt>
                <c:pt idx="1">
                  <c:v>40</c:v>
                </c:pt>
                <c:pt idx="2">
                  <c:v>25</c:v>
                </c:pt>
                <c:pt idx="3">
                  <c:v>25</c:v>
                </c:pt>
                <c:pt idx="4">
                  <c:v>50</c:v>
                </c:pt>
                <c:pt idx="5">
                  <c:v>41.666666666666671</c:v>
                </c:pt>
                <c:pt idx="6">
                  <c:v>22.727272727272727</c:v>
                </c:pt>
              </c:numCache>
            </c:numRef>
          </c:val>
          <c:extLst>
            <c:ext xmlns:c16="http://schemas.microsoft.com/office/drawing/2014/chart" uri="{C3380CC4-5D6E-409C-BE32-E72D297353CC}">
              <c16:uniqueId val="{00000001-1560-4D12-A3A9-CEC81D557299}"/>
            </c:ext>
          </c:extLst>
        </c:ser>
        <c:ser>
          <c:idx val="2"/>
          <c:order val="2"/>
          <c:tx>
            <c:strRef>
              <c:f>'Q2 Graphs-Algebra II'!$A$5</c:f>
              <c:strCache>
                <c:ptCount val="1"/>
                <c:pt idx="0">
                  <c:v>Advanced Proficient</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'Q2 Graphs-Algebra II'!$B$1:$H$2</c:f>
              <c:strCache>
                <c:ptCount val="7"/>
                <c:pt idx="0">
                  <c:v>All students</c:v>
                </c:pt>
                <c:pt idx="1">
                  <c:v>Multilingual learners</c:v>
                </c:pt>
                <c:pt idx="2">
                  <c:v>Students facing socioeconomic barriers</c:v>
                </c:pt>
                <c:pt idx="3">
                  <c:v>Scored advanced proficient in grade 5 math</c:v>
                </c:pt>
                <c:pt idx="4">
                  <c:v>Scored proficient in grade 5 math</c:v>
                </c:pt>
                <c:pt idx="5">
                  <c:v>Earned Standard diploma</c:v>
                </c:pt>
                <c:pt idx="6">
                  <c:v>Earned Advanced studies diploma</c:v>
                </c:pt>
              </c:strCache>
            </c:strRef>
          </c:cat>
          <c:val>
            <c:numRef>
              <c:f>'Q2 Graphs-Algebra II'!$B$5:$H$5</c:f>
              <c:numCache>
                <c:formatCode>0</c:formatCode>
                <c:ptCount val="7"/>
                <c:pt idx="0">
                  <c:v>15</c:v>
                </c:pt>
                <c:pt idx="1">
                  <c:v>20</c:v>
                </c:pt>
                <c:pt idx="2">
                  <c:v>25</c:v>
                </c:pt>
                <c:pt idx="3">
                  <c:v>50</c:v>
                </c:pt>
                <c:pt idx="4">
                  <c:v>25</c:v>
                </c:pt>
                <c:pt idx="5">
                  <c:v>16.666666666666664</c:v>
                </c:pt>
                <c:pt idx="6">
                  <c:v>56.81818181818182</c:v>
                </c:pt>
              </c:numCache>
            </c:numRef>
          </c:val>
          <c:extLst>
            <c:ext xmlns:c16="http://schemas.microsoft.com/office/drawing/2014/chart" uri="{C3380CC4-5D6E-409C-BE32-E72D297353CC}">
              <c16:uniqueId val="{00000002-1560-4D12-A3A9-CEC81D557299}"/>
            </c:ext>
          </c:extLst>
        </c:ser>
        <c:dLbls>
          <c:dLblPos val="ctr"/>
          <c:showLegendKey val="0"/>
          <c:showVal val="1"/>
          <c:showCatName val="0"/>
          <c:showSerName val="0"/>
          <c:showPercent val="0"/>
          <c:showBubbleSize val="0"/>
        </c:dLbls>
        <c:gapWidth val="150"/>
        <c:overlap val="100"/>
        <c:axId val="973245080"/>
        <c:axId val="973245408"/>
      </c:barChart>
      <c:catAx>
        <c:axId val="9732450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973245408"/>
        <c:crosses val="autoZero"/>
        <c:auto val="1"/>
        <c:lblAlgn val="ctr"/>
        <c:lblOffset val="100"/>
        <c:noMultiLvlLbl val="0"/>
      </c:catAx>
      <c:valAx>
        <c:axId val="973245408"/>
        <c:scaling>
          <c:orientation val="minMax"/>
          <c:max val="100"/>
        </c:scaling>
        <c:delete val="0"/>
        <c:axPos val="l"/>
        <c:majorGridlines>
          <c:spPr>
            <a:ln w="9525" cap="flat" cmpd="sng" algn="ctr">
              <a:no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Percent</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73245080"/>
        <c:crosses val="autoZero"/>
        <c:crossBetween val="between"/>
      </c:valAx>
      <c:spPr>
        <a:noFill/>
        <a:ln>
          <a:noFill/>
        </a:ln>
        <a:effectLst/>
      </c:spPr>
    </c:plotArea>
    <c:legend>
      <c:legendPos val="b"/>
      <c:layout>
        <c:manualLayout>
          <c:xMode val="edge"/>
          <c:yMode val="edge"/>
          <c:x val="0.18814529159464821"/>
          <c:y val="0.92699662542182215"/>
          <c:w val="0.37915646885602716"/>
          <c:h val="5.5687357262160404E-2"/>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10</xdr:col>
      <xdr:colOff>73025</xdr:colOff>
      <xdr:row>2</xdr:row>
      <xdr:rowOff>19050</xdr:rowOff>
    </xdr:from>
    <xdr:to>
      <xdr:col>28</xdr:col>
      <xdr:colOff>298450</xdr:colOff>
      <xdr:row>33</xdr:row>
      <xdr:rowOff>114300</xdr:rowOff>
    </xdr:to>
    <xdr:graphicFrame macro="">
      <xdr:nvGraphicFramePr>
        <xdr:cNvPr id="2" name="Chart 3" descr="Graph with stacked columns showing all students, multilingual learners, students facing socioeconomic barriers, scored advanced proficient in grade 5, scored proficient in grade 5, earned a standard diploma, and earned advanced studies diploma. Each stacked column shows the percent of students in the group who completed their HIGHEST LEVEL MATHEMATICS COURSE in grade, grade 10, grade 11, and grade 12. Student subgroups are not mutually exclusive.">
          <a:extLst>
            <a:ext uri="{FF2B5EF4-FFF2-40B4-BE49-F238E27FC236}">
              <a16:creationId xmlns:a16="http://schemas.microsoft.com/office/drawing/2014/main" id="{071566DB-4CD1-4A79-8D36-C9C6D42E718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381000</xdr:colOff>
      <xdr:row>5</xdr:row>
      <xdr:rowOff>104775</xdr:rowOff>
    </xdr:from>
    <xdr:to>
      <xdr:col>13</xdr:col>
      <xdr:colOff>390525</xdr:colOff>
      <xdr:row>31</xdr:row>
      <xdr:rowOff>114300</xdr:rowOff>
    </xdr:to>
    <xdr:cxnSp macro="">
      <xdr:nvCxnSpPr>
        <xdr:cNvPr id="3" name="Straight Connector 2" descr="Line separating &quot;All students&quot; from student subgroups in the graph.">
          <a:extLst>
            <a:ext uri="{FF2B5EF4-FFF2-40B4-BE49-F238E27FC236}">
              <a16:creationId xmlns:a16="http://schemas.microsoft.com/office/drawing/2014/main" id="{8FA0593A-84AC-4B2A-BD84-C6C4AD576272}"/>
            </a:ext>
          </a:extLst>
        </xdr:cNvPr>
        <xdr:cNvCxnSpPr/>
      </xdr:nvCxnSpPr>
      <xdr:spPr>
        <a:xfrm flipV="1">
          <a:off x="8107680" y="1583055"/>
          <a:ext cx="9525" cy="4764405"/>
        </a:xfrm>
        <a:prstGeom prst="line">
          <a:avLst/>
        </a:prstGeom>
        <a:ln w="22225">
          <a:solidFill>
            <a:schemeClr val="accent3"/>
          </a:solidFill>
        </a:ln>
      </xdr:spPr>
      <xdr:style>
        <a:lnRef idx="1">
          <a:schemeClr val="accent3"/>
        </a:lnRef>
        <a:fillRef idx="0">
          <a:schemeClr val="accent3"/>
        </a:fillRef>
        <a:effectRef idx="0">
          <a:schemeClr val="accent3"/>
        </a:effectRef>
        <a:fontRef idx="minor">
          <a:schemeClr val="tx1"/>
        </a:fontRef>
      </xdr:style>
    </xdr:cxnSp>
    <xdr:clientData/>
  </xdr:twoCellAnchor>
</xdr:wsDr>
</file>

<file path=xl/drawings/drawing2.xml><?xml version="1.0" encoding="utf-8"?>
<c:userShapes xmlns:c="http://schemas.openxmlformats.org/drawingml/2006/chart">
  <cdr:relSizeAnchor xmlns:cdr="http://schemas.openxmlformats.org/drawingml/2006/chartDrawing">
    <cdr:from>
      <cdr:x>0.67343</cdr:x>
      <cdr:y>0.91276</cdr:y>
    </cdr:from>
    <cdr:to>
      <cdr:x>0.98524</cdr:x>
      <cdr:y>1</cdr:y>
    </cdr:to>
    <cdr:sp macro="" textlink="">
      <cdr:nvSpPr>
        <cdr:cNvPr id="2" name="TextBox 1">
          <a:extLst xmlns:a="http://schemas.openxmlformats.org/drawingml/2006/main">
            <a:ext uri="{FF2B5EF4-FFF2-40B4-BE49-F238E27FC236}">
              <a16:creationId xmlns:a16="http://schemas.microsoft.com/office/drawing/2014/main" id="{129C8ED7-2B8E-4D44-819E-95964CEC6120}"/>
            </a:ext>
          </a:extLst>
        </cdr:cNvPr>
        <cdr:cNvSpPr txBox="1"/>
      </cdr:nvSpPr>
      <cdr:spPr>
        <a:xfrm xmlns:a="http://schemas.openxmlformats.org/drawingml/2006/main">
          <a:off x="7356475" y="5261610"/>
          <a:ext cx="3406140" cy="50292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1100"/>
            <a:t>Note that student subgroups are not mutually exclusive. </a:t>
          </a:r>
        </a:p>
        <a:p xmlns:a="http://schemas.openxmlformats.org/drawingml/2006/main">
          <a:r>
            <a:rPr lang="en-US" sz="1100"/>
            <a:t>Each subgroup should be compared</a:t>
          </a:r>
          <a:r>
            <a:rPr lang="en-US" sz="1100" baseline="0"/>
            <a:t> to "All students."</a:t>
          </a:r>
          <a:endParaRPr lang="en-US" sz="1100"/>
        </a:p>
      </cdr:txBody>
    </cdr:sp>
  </cdr:relSizeAnchor>
</c:userShapes>
</file>

<file path=xl/drawings/drawing3.xml><?xml version="1.0" encoding="utf-8"?>
<xdr:wsDr xmlns:xdr="http://schemas.openxmlformats.org/drawingml/2006/spreadsheetDrawing" xmlns:a="http://schemas.openxmlformats.org/drawingml/2006/main">
  <xdr:twoCellAnchor>
    <xdr:from>
      <xdr:col>8</xdr:col>
      <xdr:colOff>9525</xdr:colOff>
      <xdr:row>5</xdr:row>
      <xdr:rowOff>180974</xdr:rowOff>
    </xdr:from>
    <xdr:to>
      <xdr:col>24</xdr:col>
      <xdr:colOff>19050</xdr:colOff>
      <xdr:row>28</xdr:row>
      <xdr:rowOff>180975</xdr:rowOff>
    </xdr:to>
    <xdr:graphicFrame macro="">
      <xdr:nvGraphicFramePr>
        <xdr:cNvPr id="2" name="Chart 1" descr="Chart that populates to create stacked columns with all students, multilingual learners, students facing socioeconomic barriers, scored advanced proficient in grade 5 math, scored proficient in grade 5 math, earned a standard diploma, and earned advanced studies diploma. Each stacked column shows the percent of students in the group who scored Advanced proficient, Proficient, and Below proficient in GEOMETRY.">
          <a:extLst>
            <a:ext uri="{FF2B5EF4-FFF2-40B4-BE49-F238E27FC236}">
              <a16:creationId xmlns:a16="http://schemas.microsoft.com/office/drawing/2014/main" id="{B8D61BBA-B0D0-4361-B406-D953F9BDDFC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95250</xdr:colOff>
      <xdr:row>9</xdr:row>
      <xdr:rowOff>123826</xdr:rowOff>
    </xdr:from>
    <xdr:to>
      <xdr:col>11</xdr:col>
      <xdr:colOff>95250</xdr:colOff>
      <xdr:row>22</xdr:row>
      <xdr:rowOff>24766</xdr:rowOff>
    </xdr:to>
    <xdr:cxnSp macro="">
      <xdr:nvCxnSpPr>
        <xdr:cNvPr id="4" name="Straight Connector 3" descr="Vertical line separating the stacked column for &quot;All students&quot; from the stacked columns for student subgroups, which are not mutually exclusive.">
          <a:extLst>
            <a:ext uri="{FF2B5EF4-FFF2-40B4-BE49-F238E27FC236}">
              <a16:creationId xmlns:a16="http://schemas.microsoft.com/office/drawing/2014/main" id="{3D564ED7-61AF-49A0-8D2F-E739E85A1AB2}"/>
            </a:ext>
          </a:extLst>
        </xdr:cNvPr>
        <xdr:cNvCxnSpPr/>
      </xdr:nvCxnSpPr>
      <xdr:spPr>
        <a:xfrm flipV="1">
          <a:off x="7191375" y="3324226"/>
          <a:ext cx="0" cy="2377440"/>
        </a:xfrm>
        <a:prstGeom prst="line">
          <a:avLst/>
        </a:prstGeom>
        <a:ln w="22225">
          <a:solidFill>
            <a:schemeClr val="accent3"/>
          </a:solidFill>
        </a:ln>
      </xdr:spPr>
      <xdr:style>
        <a:lnRef idx="1">
          <a:schemeClr val="accent3"/>
        </a:lnRef>
        <a:fillRef idx="0">
          <a:schemeClr val="accent3"/>
        </a:fillRef>
        <a:effectRef idx="0">
          <a:schemeClr val="accent3"/>
        </a:effectRef>
        <a:fontRef idx="minor">
          <a:schemeClr val="tx1"/>
        </a:fontRef>
      </xdr:style>
    </xdr:cxnSp>
    <xdr:clientData/>
  </xdr:twoCellAnchor>
</xdr:wsDr>
</file>

<file path=xl/drawings/drawing4.xml><?xml version="1.0" encoding="utf-8"?>
<c:userShapes xmlns:c="http://schemas.openxmlformats.org/drawingml/2006/chart">
  <cdr:relSizeAnchor xmlns:cdr="http://schemas.openxmlformats.org/drawingml/2006/chartDrawing">
    <cdr:from>
      <cdr:x>0.63357</cdr:x>
      <cdr:y>0.89295</cdr:y>
    </cdr:from>
    <cdr:to>
      <cdr:x>0.99962</cdr:x>
      <cdr:y>1</cdr:y>
    </cdr:to>
    <cdr:sp macro="" textlink="">
      <cdr:nvSpPr>
        <cdr:cNvPr id="3" name="TextBox 1">
          <a:extLst xmlns:a="http://schemas.openxmlformats.org/drawingml/2006/main">
            <a:ext uri="{FF2B5EF4-FFF2-40B4-BE49-F238E27FC236}">
              <a16:creationId xmlns:a16="http://schemas.microsoft.com/office/drawing/2014/main" id="{FA3DEBD8-3F00-4253-9768-E0FD0E39EEDF}"/>
            </a:ext>
          </a:extLst>
        </cdr:cNvPr>
        <cdr:cNvSpPr txBox="1"/>
      </cdr:nvSpPr>
      <cdr:spPr>
        <a:xfrm xmlns:a="http://schemas.openxmlformats.org/drawingml/2006/main">
          <a:off x="5895975" y="3886945"/>
          <a:ext cx="3406371" cy="465981"/>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a:t>Note that student subgroups are not mutually exclusive. </a:t>
          </a:r>
        </a:p>
        <a:p xmlns:a="http://schemas.openxmlformats.org/drawingml/2006/main">
          <a:r>
            <a:rPr lang="en-US" sz="1100"/>
            <a:t>Each subgroup should be compared</a:t>
          </a:r>
          <a:r>
            <a:rPr lang="en-US" sz="1100" baseline="0"/>
            <a:t> to "All students."</a:t>
          </a:r>
          <a:endParaRPr lang="en-US" sz="1100"/>
        </a:p>
      </cdr:txBody>
    </cdr:sp>
  </cdr:relSizeAnchor>
</c:userShapes>
</file>

<file path=xl/drawings/drawing5.xml><?xml version="1.0" encoding="utf-8"?>
<xdr:wsDr xmlns:xdr="http://schemas.openxmlformats.org/drawingml/2006/spreadsheetDrawing" xmlns:a="http://schemas.openxmlformats.org/drawingml/2006/main">
  <xdr:twoCellAnchor>
    <xdr:from>
      <xdr:col>8</xdr:col>
      <xdr:colOff>9525</xdr:colOff>
      <xdr:row>6</xdr:row>
      <xdr:rowOff>9525</xdr:rowOff>
    </xdr:from>
    <xdr:to>
      <xdr:col>25</xdr:col>
      <xdr:colOff>19050</xdr:colOff>
      <xdr:row>29</xdr:row>
      <xdr:rowOff>28575</xdr:rowOff>
    </xdr:to>
    <xdr:graphicFrame macro="">
      <xdr:nvGraphicFramePr>
        <xdr:cNvPr id="3" name="Chart 2" descr="Chart that populates to create stacked columns with all students, multilingual learners, students facing socioeconomic barriers, scored advanced proficient in grade 5 math, scored proficient in grade 5 math, earned a standard diploma, and earned advanced studies diploma. Each stacked column shows the percent of students in the group who scored Advanced proficient, Proficient, and Below proficient in ALGEBRA II.">
          <a:extLst>
            <a:ext uri="{FF2B5EF4-FFF2-40B4-BE49-F238E27FC236}">
              <a16:creationId xmlns:a16="http://schemas.microsoft.com/office/drawing/2014/main" id="{EBAC8A65-71C5-4798-BCAF-ECA15F9E44C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xdr:col>
      <xdr:colOff>257175</xdr:colOff>
      <xdr:row>26</xdr:row>
      <xdr:rowOff>142875</xdr:rowOff>
    </xdr:from>
    <xdr:to>
      <xdr:col>25</xdr:col>
      <xdr:colOff>5946</xdr:colOff>
      <xdr:row>29</xdr:row>
      <xdr:rowOff>37356</xdr:rowOff>
    </xdr:to>
    <xdr:sp macro="" textlink="">
      <xdr:nvSpPr>
        <xdr:cNvPr id="4" name="TextBox 1">
          <a:extLst>
            <a:ext uri="{FF2B5EF4-FFF2-40B4-BE49-F238E27FC236}">
              <a16:creationId xmlns:a16="http://schemas.microsoft.com/office/drawing/2014/main" id="{65387A35-4CC3-40E9-97C2-F0CFE4C9CA8A}"/>
            </a:ext>
          </a:extLst>
        </xdr:cNvPr>
        <xdr:cNvSpPr txBox="1"/>
      </xdr:nvSpPr>
      <xdr:spPr>
        <a:xfrm>
          <a:off x="11229975" y="6705600"/>
          <a:ext cx="3406371" cy="465981"/>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US" sz="1100"/>
            <a:t>Note that student subgroups are not mutually exclusive. </a:t>
          </a:r>
        </a:p>
        <a:p>
          <a:r>
            <a:rPr lang="en-US" sz="1100"/>
            <a:t>Each subgroup should be compared</a:t>
          </a:r>
          <a:r>
            <a:rPr lang="en-US" sz="1100" baseline="0"/>
            <a:t> to "All students."</a:t>
          </a:r>
          <a:endParaRPr lang="en-US" sz="1100"/>
        </a:p>
      </xdr:txBody>
    </xdr:sp>
    <xdr:clientData/>
  </xdr:twoCellAnchor>
</xdr:wsDr>
</file>

<file path=xl/drawings/drawing6.xml><?xml version="1.0" encoding="utf-8"?>
<c:userShapes xmlns:c="http://schemas.openxmlformats.org/drawingml/2006/chart">
  <cdr:relSizeAnchor xmlns:cdr="http://schemas.openxmlformats.org/drawingml/2006/chartDrawing">
    <cdr:from>
      <cdr:x>0.19057</cdr:x>
      <cdr:y>0.14156</cdr:y>
    </cdr:from>
    <cdr:to>
      <cdr:x>0.19057</cdr:x>
      <cdr:y>0.76494</cdr:y>
    </cdr:to>
    <cdr:cxnSp macro="">
      <cdr:nvCxnSpPr>
        <cdr:cNvPr id="2" name="Straight Connector 1">
          <a:extLst xmlns:a="http://schemas.openxmlformats.org/drawingml/2006/main">
            <a:ext uri="{FF2B5EF4-FFF2-40B4-BE49-F238E27FC236}">
              <a16:creationId xmlns:a16="http://schemas.microsoft.com/office/drawing/2014/main" id="{3D564ED7-61AF-49A0-8D2F-E739E85A1AB2}"/>
            </a:ext>
          </a:extLst>
        </cdr:cNvPr>
        <cdr:cNvCxnSpPr/>
      </cdr:nvCxnSpPr>
      <cdr:spPr>
        <a:xfrm xmlns:a="http://schemas.openxmlformats.org/drawingml/2006/main" flipV="1">
          <a:off x="1860550" y="622935"/>
          <a:ext cx="0" cy="2743200"/>
        </a:xfrm>
        <a:prstGeom xmlns:a="http://schemas.openxmlformats.org/drawingml/2006/main" prst="line">
          <a:avLst/>
        </a:prstGeom>
        <a:ln xmlns:a="http://schemas.openxmlformats.org/drawingml/2006/main" w="22225">
          <a:solidFill>
            <a:schemeClr val="accent3"/>
          </a:solidFill>
        </a:ln>
      </cdr:spPr>
      <cdr:style>
        <a:lnRef xmlns:a="http://schemas.openxmlformats.org/drawingml/2006/main" idx="1">
          <a:schemeClr val="accent3"/>
        </a:lnRef>
        <a:fillRef xmlns:a="http://schemas.openxmlformats.org/drawingml/2006/main" idx="0">
          <a:schemeClr val="accent3"/>
        </a:fillRef>
        <a:effectRef xmlns:a="http://schemas.openxmlformats.org/drawingml/2006/main" idx="0">
          <a:schemeClr val="accent3"/>
        </a:effectRef>
        <a:fontRef xmlns:a="http://schemas.openxmlformats.org/drawingml/2006/main" idx="minor">
          <a:schemeClr val="tx1"/>
        </a:fontRef>
      </cdr:style>
    </cdr:cxn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4E243B-16DB-4735-AC02-07388383B1EB}">
  <dimension ref="A1:B8"/>
  <sheetViews>
    <sheetView tabSelected="1" workbookViewId="0">
      <selection activeCell="A11" sqref="A11"/>
    </sheetView>
  </sheetViews>
  <sheetFormatPr defaultColWidth="8.7265625" defaultRowHeight="15.5" x14ac:dyDescent="0.35"/>
  <cols>
    <col min="1" max="1" width="114.1796875" style="18" customWidth="1"/>
    <col min="2" max="16384" width="8.7265625" style="17"/>
  </cols>
  <sheetData>
    <row r="1" spans="1:2" x14ac:dyDescent="0.35">
      <c r="A1" s="19" t="s">
        <v>0</v>
      </c>
      <c r="B1" s="34"/>
    </row>
    <row r="2" spans="1:2" ht="70.5" customHeight="1" x14ac:dyDescent="0.35">
      <c r="A2" s="32" t="s">
        <v>1</v>
      </c>
      <c r="B2" s="34"/>
    </row>
    <row r="3" spans="1:2" ht="103.5" customHeight="1" x14ac:dyDescent="0.35">
      <c r="A3" s="32" t="s">
        <v>2</v>
      </c>
      <c r="B3" s="34"/>
    </row>
    <row r="4" spans="1:2" ht="108" customHeight="1" x14ac:dyDescent="0.35">
      <c r="A4" s="32" t="s">
        <v>3</v>
      </c>
      <c r="B4" s="34"/>
    </row>
    <row r="5" spans="1:2" x14ac:dyDescent="0.35">
      <c r="A5" s="32"/>
      <c r="B5" s="34"/>
    </row>
    <row r="6" spans="1:2" x14ac:dyDescent="0.35">
      <c r="A6" s="32"/>
      <c r="B6" s="34"/>
    </row>
    <row r="8" spans="1:2" x14ac:dyDescent="0.35">
      <c r="A8" s="32" t="s">
        <v>4</v>
      </c>
      <c r="B8" s="34"/>
    </row>
  </sheetData>
  <sheetProtection algorithmName="SHA-512" hashValue="uLNOan+WTQfq1HIa3furEKLKwZe6MMfXR7oGTQBIRODQydY4smQvgCOoGlUCI0YfLv0GGPngIujoVn56x9Km5w==" saltValue="Iz4rVC4E09VDmRYvidArDg==" spinCount="100000" sheet="1" objects="1" scenarios="1"/>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08DC81-B9DB-438C-9A7A-270C1C062A89}">
  <dimension ref="A1:P16"/>
  <sheetViews>
    <sheetView workbookViewId="0">
      <selection activeCell="A8" sqref="A8"/>
    </sheetView>
  </sheetViews>
  <sheetFormatPr defaultColWidth="8.7265625" defaultRowHeight="14.5" x14ac:dyDescent="0.35"/>
  <cols>
    <col min="1" max="1" width="107.453125" customWidth="1"/>
    <col min="2" max="16" width="13.7265625" customWidth="1"/>
  </cols>
  <sheetData>
    <row r="1" spans="1:16" ht="100.15" customHeight="1" thickBot="1" x14ac:dyDescent="0.4">
      <c r="A1" s="5" t="s">
        <v>5</v>
      </c>
      <c r="C1" s="5"/>
      <c r="D1" s="5"/>
      <c r="E1" s="5"/>
      <c r="F1" s="5"/>
      <c r="G1" s="5"/>
      <c r="H1" s="5"/>
      <c r="I1" s="5"/>
      <c r="J1" s="5"/>
      <c r="K1" s="5"/>
      <c r="L1" s="5"/>
      <c r="M1" s="5"/>
      <c r="N1" s="5"/>
      <c r="O1" s="5"/>
      <c r="P1" s="5"/>
    </row>
    <row r="2" spans="1:16" s="1" customFormat="1" ht="145" x14ac:dyDescent="0.35">
      <c r="A2" s="5" t="s">
        <v>6</v>
      </c>
      <c r="B2" s="25" t="s">
        <v>7</v>
      </c>
      <c r="C2" s="23" t="s">
        <v>8</v>
      </c>
      <c r="D2" s="23" t="s">
        <v>9</v>
      </c>
      <c r="E2" s="23" t="s">
        <v>10</v>
      </c>
      <c r="F2" s="23" t="s">
        <v>11</v>
      </c>
      <c r="G2" s="23" t="s">
        <v>12</v>
      </c>
      <c r="H2" s="23" t="s">
        <v>13</v>
      </c>
      <c r="I2" s="23" t="s">
        <v>14</v>
      </c>
      <c r="J2" s="23" t="s">
        <v>15</v>
      </c>
      <c r="K2" s="23" t="s">
        <v>16</v>
      </c>
      <c r="L2" s="23" t="s">
        <v>17</v>
      </c>
      <c r="M2" s="23" t="s">
        <v>18</v>
      </c>
      <c r="N2" s="23" t="s">
        <v>19</v>
      </c>
      <c r="O2" s="23" t="s">
        <v>20</v>
      </c>
      <c r="P2" s="24" t="s">
        <v>21</v>
      </c>
    </row>
    <row r="3" spans="1:16" s="1" customFormat="1" x14ac:dyDescent="0.35">
      <c r="B3" s="2" t="s">
        <v>22</v>
      </c>
      <c r="C3" s="9">
        <v>5</v>
      </c>
      <c r="D3" s="14">
        <f>C3/C8</f>
        <v>0.05</v>
      </c>
      <c r="E3" s="9">
        <v>1</v>
      </c>
      <c r="F3" s="14">
        <f>E3/E8</f>
        <v>0.2</v>
      </c>
      <c r="G3" s="9">
        <v>4</v>
      </c>
      <c r="H3" s="14">
        <f>G3/G8</f>
        <v>0.25</v>
      </c>
      <c r="I3" s="9">
        <v>14</v>
      </c>
      <c r="J3" s="14">
        <f>I3/I8</f>
        <v>0.17499999999999999</v>
      </c>
      <c r="K3" s="9">
        <v>4</v>
      </c>
      <c r="L3" s="14">
        <f>K3/K8</f>
        <v>0.2</v>
      </c>
      <c r="M3" s="9">
        <v>2</v>
      </c>
      <c r="N3" s="14">
        <f>M3/M8</f>
        <v>0.16666666666666666</v>
      </c>
      <c r="O3" s="9">
        <v>13</v>
      </c>
      <c r="P3" s="15">
        <f>O3/O8</f>
        <v>0.14772727272727273</v>
      </c>
    </row>
    <row r="4" spans="1:16" x14ac:dyDescent="0.35">
      <c r="B4" s="2" t="s">
        <v>23</v>
      </c>
      <c r="C4" s="10">
        <v>30</v>
      </c>
      <c r="D4" s="14">
        <f>C4/C8</f>
        <v>0.3</v>
      </c>
      <c r="E4" s="10">
        <v>2</v>
      </c>
      <c r="F4" s="14">
        <f>E4/E8</f>
        <v>0.4</v>
      </c>
      <c r="G4" s="10">
        <v>4</v>
      </c>
      <c r="H4" s="14">
        <f>G4/G8</f>
        <v>0.25</v>
      </c>
      <c r="I4" s="10">
        <v>10</v>
      </c>
      <c r="J4" s="14">
        <f>I4/I8</f>
        <v>0.125</v>
      </c>
      <c r="K4" s="10">
        <v>3</v>
      </c>
      <c r="L4" s="14">
        <f>K4/K8</f>
        <v>0.15</v>
      </c>
      <c r="M4" s="10">
        <v>2</v>
      </c>
      <c r="N4" s="14">
        <f>M4/M8</f>
        <v>0.16666666666666666</v>
      </c>
      <c r="O4" s="10">
        <v>19</v>
      </c>
      <c r="P4" s="15">
        <f>O4/O8</f>
        <v>0.21590909090909091</v>
      </c>
    </row>
    <row r="5" spans="1:16" x14ac:dyDescent="0.35">
      <c r="B5" s="2" t="s">
        <v>24</v>
      </c>
      <c r="C5" s="10">
        <v>15</v>
      </c>
      <c r="D5" s="14">
        <f>C5/C8</f>
        <v>0.15</v>
      </c>
      <c r="E5" s="10">
        <v>1</v>
      </c>
      <c r="F5" s="14">
        <f>E5/E8</f>
        <v>0.2</v>
      </c>
      <c r="G5" s="12">
        <v>6</v>
      </c>
      <c r="H5" s="14">
        <f>G5/G8</f>
        <v>0.375</v>
      </c>
      <c r="I5" s="10">
        <v>24</v>
      </c>
      <c r="J5" s="14">
        <f>I5/I8</f>
        <v>0.3</v>
      </c>
      <c r="K5" s="10">
        <v>6</v>
      </c>
      <c r="L5" s="14">
        <f>K5/K8</f>
        <v>0.3</v>
      </c>
      <c r="M5" s="10">
        <v>3</v>
      </c>
      <c r="N5" s="14">
        <f>M5/M8</f>
        <v>0.25</v>
      </c>
      <c r="O5" s="10">
        <v>25</v>
      </c>
      <c r="P5" s="15">
        <f>O5/O8</f>
        <v>0.28409090909090912</v>
      </c>
    </row>
    <row r="6" spans="1:16" x14ac:dyDescent="0.35">
      <c r="B6" s="2" t="s">
        <v>25</v>
      </c>
      <c r="C6" s="11">
        <v>50</v>
      </c>
      <c r="D6" s="14">
        <f>C6/C8</f>
        <v>0.5</v>
      </c>
      <c r="E6" s="11">
        <v>1</v>
      </c>
      <c r="F6" s="14">
        <f>E6/E8</f>
        <v>0.2</v>
      </c>
      <c r="G6" s="13">
        <v>2</v>
      </c>
      <c r="H6" s="14">
        <f>G6/G8</f>
        <v>0.125</v>
      </c>
      <c r="I6" s="11">
        <v>32</v>
      </c>
      <c r="J6" s="14">
        <f>I6/I8</f>
        <v>0.4</v>
      </c>
      <c r="K6" s="11">
        <v>7</v>
      </c>
      <c r="L6" s="14">
        <f>K6/K8</f>
        <v>0.35</v>
      </c>
      <c r="M6" s="11">
        <v>5</v>
      </c>
      <c r="N6" s="14">
        <f>M6/M8</f>
        <v>0.41666666666666669</v>
      </c>
      <c r="O6" s="11">
        <v>31</v>
      </c>
      <c r="P6" s="15">
        <f>O6/O8</f>
        <v>0.35227272727272729</v>
      </c>
    </row>
    <row r="7" spans="1:16" x14ac:dyDescent="0.35">
      <c r="B7" s="2"/>
      <c r="C7" s="3"/>
      <c r="D7" s="3"/>
      <c r="E7" s="3"/>
      <c r="F7" s="3"/>
      <c r="G7" s="6"/>
      <c r="H7" s="6"/>
      <c r="I7" s="3"/>
      <c r="J7" s="3"/>
      <c r="K7" s="3"/>
      <c r="L7" s="3"/>
      <c r="M7" s="3"/>
      <c r="N7" s="3"/>
      <c r="O7" s="3"/>
      <c r="P7" s="4"/>
    </row>
    <row r="8" spans="1:16" ht="15" thickBot="1" x14ac:dyDescent="0.4">
      <c r="B8" s="7" t="s">
        <v>26</v>
      </c>
      <c r="C8" s="8">
        <f t="shared" ref="C8:P8" si="0">SUM(C3:C6)</f>
        <v>100</v>
      </c>
      <c r="D8" s="20">
        <f t="shared" si="0"/>
        <v>1</v>
      </c>
      <c r="E8" s="8">
        <f t="shared" si="0"/>
        <v>5</v>
      </c>
      <c r="F8" s="20">
        <f t="shared" si="0"/>
        <v>1</v>
      </c>
      <c r="G8" s="8">
        <f t="shared" si="0"/>
        <v>16</v>
      </c>
      <c r="H8" s="20">
        <f t="shared" si="0"/>
        <v>1</v>
      </c>
      <c r="I8" s="8">
        <f t="shared" si="0"/>
        <v>80</v>
      </c>
      <c r="J8" s="20">
        <f t="shared" si="0"/>
        <v>1</v>
      </c>
      <c r="K8" s="8">
        <f t="shared" si="0"/>
        <v>20</v>
      </c>
      <c r="L8" s="20">
        <f t="shared" si="0"/>
        <v>0.99999999999999989</v>
      </c>
      <c r="M8" s="8">
        <f t="shared" si="0"/>
        <v>12</v>
      </c>
      <c r="N8" s="20">
        <f t="shared" si="0"/>
        <v>1</v>
      </c>
      <c r="O8" s="8">
        <f t="shared" si="0"/>
        <v>88</v>
      </c>
      <c r="P8" s="21">
        <f t="shared" si="0"/>
        <v>1</v>
      </c>
    </row>
    <row r="9" spans="1:16" x14ac:dyDescent="0.35">
      <c r="B9" s="27" t="s">
        <v>27</v>
      </c>
    </row>
    <row r="10" spans="1:16" x14ac:dyDescent="0.35">
      <c r="B10" s="26"/>
    </row>
    <row r="14" spans="1:16" x14ac:dyDescent="0.35">
      <c r="E14" t="s">
        <v>4</v>
      </c>
    </row>
    <row r="16" spans="1:16" x14ac:dyDescent="0.35">
      <c r="D16" t="s">
        <v>4</v>
      </c>
    </row>
  </sheetData>
  <sheetProtection sheet="1" objects="1" scenarios="1" sort="0" autoFilter="0"/>
  <protectedRanges>
    <protectedRange sqref="B3:P8" name="Edit Data New"/>
  </protectedRange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624164-936C-46E2-B463-63F58B03EB33}">
  <dimension ref="A1:O12"/>
  <sheetViews>
    <sheetView workbookViewId="0">
      <selection activeCell="H2" sqref="H2"/>
    </sheetView>
  </sheetViews>
  <sheetFormatPr defaultColWidth="8.7265625" defaultRowHeight="14.5" x14ac:dyDescent="0.35"/>
  <cols>
    <col min="3" max="3" width="12.7265625" customWidth="1"/>
    <col min="4" max="4" width="13.81640625" customWidth="1"/>
    <col min="5" max="5" width="11.54296875" customWidth="1"/>
  </cols>
  <sheetData>
    <row r="1" spans="1:15" ht="45" customHeight="1" x14ac:dyDescent="0.35">
      <c r="A1" s="33" t="s">
        <v>28</v>
      </c>
      <c r="B1" s="30"/>
      <c r="C1" s="30"/>
      <c r="D1" s="30"/>
      <c r="E1" s="30"/>
      <c r="F1" s="30"/>
      <c r="G1" s="30"/>
      <c r="H1" s="30"/>
      <c r="I1" s="3"/>
      <c r="J1" s="3"/>
      <c r="K1" s="3"/>
      <c r="L1" s="3"/>
      <c r="M1" s="3"/>
      <c r="N1" s="3"/>
      <c r="O1" s="3"/>
    </row>
    <row r="2" spans="1:15" ht="72.5" x14ac:dyDescent="0.35">
      <c r="A2" s="3"/>
      <c r="B2" s="5" t="s">
        <v>29</v>
      </c>
      <c r="C2" s="5" t="s">
        <v>30</v>
      </c>
      <c r="D2" s="5" t="s">
        <v>31</v>
      </c>
      <c r="E2" s="5" t="s">
        <v>32</v>
      </c>
      <c r="F2" s="5" t="s">
        <v>33</v>
      </c>
      <c r="G2" s="5" t="s">
        <v>34</v>
      </c>
      <c r="H2" s="5" t="s">
        <v>35</v>
      </c>
      <c r="I2" s="5"/>
      <c r="K2" s="5"/>
      <c r="M2" s="5"/>
      <c r="O2" s="5"/>
    </row>
    <row r="3" spans="1:15" x14ac:dyDescent="0.35">
      <c r="A3" t="s">
        <v>22</v>
      </c>
      <c r="B3" s="22">
        <f>'Q1 Results'!D3*100</f>
        <v>5</v>
      </c>
      <c r="C3" s="22">
        <f>'Q1 Results'!F3*100</f>
        <v>20</v>
      </c>
      <c r="D3" s="22">
        <f>'Q1 Results'!H3*100</f>
        <v>25</v>
      </c>
      <c r="E3" s="22">
        <f>'Q1 Results'!J3*100</f>
        <v>17.5</v>
      </c>
      <c r="F3" s="22">
        <f>'Q1 Results'!L3*100</f>
        <v>20</v>
      </c>
      <c r="G3" s="22">
        <f>'Q1 Results'!N3*100</f>
        <v>16.666666666666664</v>
      </c>
      <c r="H3" s="22">
        <f>'Q1 Results'!P3*100</f>
        <v>14.772727272727273</v>
      </c>
      <c r="J3" s="16"/>
    </row>
    <row r="4" spans="1:15" x14ac:dyDescent="0.35">
      <c r="A4" t="s">
        <v>23</v>
      </c>
      <c r="B4" s="22">
        <f>'Q1 Results'!D4*100</f>
        <v>30</v>
      </c>
      <c r="C4" s="22">
        <f>'Q1 Results'!F4*100</f>
        <v>40</v>
      </c>
      <c r="D4" s="22">
        <f>'Q1 Results'!H4*100</f>
        <v>25</v>
      </c>
      <c r="E4" s="22">
        <f>'Q1 Results'!J4*100</f>
        <v>12.5</v>
      </c>
      <c r="F4" s="22">
        <f>'Q1 Results'!L4*100</f>
        <v>15</v>
      </c>
      <c r="G4" s="22">
        <f>'Q1 Results'!N4*100</f>
        <v>16.666666666666664</v>
      </c>
      <c r="H4" s="22">
        <f>'Q1 Results'!P4*100</f>
        <v>21.59090909090909</v>
      </c>
      <c r="J4" s="16"/>
    </row>
    <row r="5" spans="1:15" x14ac:dyDescent="0.35">
      <c r="A5" t="s">
        <v>24</v>
      </c>
      <c r="B5" s="22">
        <f>'Q1 Results'!D5*100</f>
        <v>15</v>
      </c>
      <c r="C5" s="22">
        <f>'Q1 Results'!F5*100</f>
        <v>20</v>
      </c>
      <c r="D5" s="22">
        <f>'Q1 Results'!H5*100</f>
        <v>37.5</v>
      </c>
      <c r="E5" s="22">
        <f>'Q1 Results'!J5*100</f>
        <v>30</v>
      </c>
      <c r="F5" s="22">
        <f>'Q1 Results'!L5*100</f>
        <v>30</v>
      </c>
      <c r="G5" s="22">
        <f>'Q1 Results'!N5*100</f>
        <v>25</v>
      </c>
      <c r="H5" s="22">
        <f>'Q1 Results'!P5*100</f>
        <v>28.40909090909091</v>
      </c>
      <c r="J5" s="16"/>
    </row>
    <row r="6" spans="1:15" x14ac:dyDescent="0.35">
      <c r="A6" t="s">
        <v>25</v>
      </c>
      <c r="B6" s="22">
        <f>'Q1 Results'!D6*100</f>
        <v>50</v>
      </c>
      <c r="C6" s="22">
        <f>'Q1 Results'!F6*100</f>
        <v>20</v>
      </c>
      <c r="D6" s="22">
        <f>'Q1 Results'!H6*100</f>
        <v>12.5</v>
      </c>
      <c r="E6" s="22">
        <f>'Q1 Results'!J6*100</f>
        <v>40</v>
      </c>
      <c r="F6" s="22">
        <f>'Q1 Results'!L6*100</f>
        <v>35</v>
      </c>
      <c r="G6" s="22">
        <f>'Q1 Results'!N6*100</f>
        <v>41.666666666666671</v>
      </c>
      <c r="H6" s="22">
        <f>'Q1 Results'!P6*100</f>
        <v>35.227272727272727</v>
      </c>
      <c r="J6" s="16"/>
    </row>
    <row r="7" spans="1:15" x14ac:dyDescent="0.35">
      <c r="J7" s="16"/>
    </row>
    <row r="8" spans="1:15" x14ac:dyDescent="0.35">
      <c r="K8" s="16"/>
    </row>
    <row r="12" spans="1:15" x14ac:dyDescent="0.35">
      <c r="E12" t="s">
        <v>4</v>
      </c>
    </row>
  </sheetData>
  <sheetProtection algorithmName="SHA-512" hashValue="vWWoMF+3AZ77klwZXmmoi+9Hv6aXYwZ6o8QGdXmChz73K43sMwSeLZOCemlxa84HD0pw0FRyv7MRlOem1yQ4ig==" saltValue="TQk2L2ThHAeTVDqYa/dC5w==" spinCount="100000" sheet="1" objects="1" scenarios="1"/>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CF5331-0B76-409E-BF49-E5EA3DAB52FA}">
  <dimension ref="A1:P8"/>
  <sheetViews>
    <sheetView workbookViewId="0">
      <selection activeCell="A2" sqref="A2"/>
    </sheetView>
  </sheetViews>
  <sheetFormatPr defaultColWidth="8.7265625" defaultRowHeight="14.5" x14ac:dyDescent="0.35"/>
  <cols>
    <col min="1" max="1" width="117.1796875" customWidth="1"/>
    <col min="2" max="2" width="17.54296875" customWidth="1"/>
    <col min="3" max="16" width="13.7265625" customWidth="1"/>
  </cols>
  <sheetData>
    <row r="1" spans="1:16" ht="82.5" customHeight="1" thickBot="1" x14ac:dyDescent="0.4">
      <c r="A1" s="1" t="s">
        <v>36</v>
      </c>
    </row>
    <row r="2" spans="1:16" ht="147" customHeight="1" x14ac:dyDescent="0.35">
      <c r="A2" s="1" t="s">
        <v>37</v>
      </c>
      <c r="B2" s="29" t="s">
        <v>38</v>
      </c>
      <c r="C2" s="23" t="s">
        <v>8</v>
      </c>
      <c r="D2" s="23" t="s">
        <v>9</v>
      </c>
      <c r="E2" s="23" t="s">
        <v>10</v>
      </c>
      <c r="F2" s="23" t="s">
        <v>11</v>
      </c>
      <c r="G2" s="23" t="s">
        <v>12</v>
      </c>
      <c r="H2" s="23" t="s">
        <v>13</v>
      </c>
      <c r="I2" s="23" t="s">
        <v>14</v>
      </c>
      <c r="J2" s="23" t="s">
        <v>15</v>
      </c>
      <c r="K2" s="23" t="s">
        <v>16</v>
      </c>
      <c r="L2" s="23" t="s">
        <v>17</v>
      </c>
      <c r="M2" s="23" t="s">
        <v>18</v>
      </c>
      <c r="N2" s="23" t="s">
        <v>19</v>
      </c>
      <c r="O2" s="23" t="s">
        <v>20</v>
      </c>
      <c r="P2" s="24" t="s">
        <v>21</v>
      </c>
    </row>
    <row r="3" spans="1:16" x14ac:dyDescent="0.35">
      <c r="B3" s="2" t="s">
        <v>39</v>
      </c>
      <c r="C3" s="9">
        <v>7</v>
      </c>
      <c r="D3" s="14">
        <f>C3/C7</f>
        <v>7.0000000000000007E-2</v>
      </c>
      <c r="E3" s="9">
        <v>1</v>
      </c>
      <c r="F3" s="14">
        <f>E3/E7</f>
        <v>0.2</v>
      </c>
      <c r="G3" s="9">
        <v>4</v>
      </c>
      <c r="H3" s="14">
        <f>G3/G7</f>
        <v>0.25</v>
      </c>
      <c r="I3" s="9">
        <v>40</v>
      </c>
      <c r="J3" s="14">
        <f>I3/I7</f>
        <v>0.5</v>
      </c>
      <c r="K3" s="9">
        <v>5</v>
      </c>
      <c r="L3" s="14">
        <f>K3/K7</f>
        <v>0.25</v>
      </c>
      <c r="M3" s="9">
        <v>2</v>
      </c>
      <c r="N3" s="14">
        <f>M3/M7</f>
        <v>0.16666666666666666</v>
      </c>
      <c r="O3" s="9">
        <v>50</v>
      </c>
      <c r="P3" s="15">
        <f>O3/O7</f>
        <v>0.56818181818181823</v>
      </c>
    </row>
    <row r="4" spans="1:16" ht="15" customHeight="1" x14ac:dyDescent="0.35">
      <c r="B4" s="2" t="s">
        <v>40</v>
      </c>
      <c r="C4" s="10">
        <v>53</v>
      </c>
      <c r="D4" s="14">
        <f>C4/C7</f>
        <v>0.53</v>
      </c>
      <c r="E4" s="10">
        <v>2</v>
      </c>
      <c r="F4" s="14">
        <f>E4/E7</f>
        <v>0.4</v>
      </c>
      <c r="G4" s="10">
        <v>4</v>
      </c>
      <c r="H4" s="14">
        <f>G4/G7</f>
        <v>0.25</v>
      </c>
      <c r="I4" s="10">
        <v>20</v>
      </c>
      <c r="J4" s="14">
        <f>I4/I7</f>
        <v>0.25</v>
      </c>
      <c r="K4" s="10">
        <v>10</v>
      </c>
      <c r="L4" s="14">
        <f>K4/K7</f>
        <v>0.5</v>
      </c>
      <c r="M4" s="10">
        <v>5</v>
      </c>
      <c r="N4" s="14">
        <f>M4/M7</f>
        <v>0.41666666666666669</v>
      </c>
      <c r="O4" s="10">
        <v>20</v>
      </c>
      <c r="P4" s="15">
        <f>O4/O7</f>
        <v>0.22727272727272727</v>
      </c>
    </row>
    <row r="5" spans="1:16" x14ac:dyDescent="0.35">
      <c r="B5" s="2" t="s">
        <v>41</v>
      </c>
      <c r="C5" s="11">
        <v>40</v>
      </c>
      <c r="D5" s="14">
        <f>C5/C7</f>
        <v>0.4</v>
      </c>
      <c r="E5" s="11">
        <v>2</v>
      </c>
      <c r="F5" s="14">
        <f>E5/E7</f>
        <v>0.4</v>
      </c>
      <c r="G5" s="13">
        <v>8</v>
      </c>
      <c r="H5" s="14">
        <f>G5/G7</f>
        <v>0.5</v>
      </c>
      <c r="I5" s="11">
        <v>20</v>
      </c>
      <c r="J5" s="14">
        <f>I5/I7</f>
        <v>0.25</v>
      </c>
      <c r="K5" s="11">
        <v>5</v>
      </c>
      <c r="L5" s="14">
        <f>K5/K7</f>
        <v>0.25</v>
      </c>
      <c r="M5" s="11">
        <v>5</v>
      </c>
      <c r="N5" s="14">
        <f>M5/M7</f>
        <v>0.41666666666666669</v>
      </c>
      <c r="O5" s="11">
        <v>18</v>
      </c>
      <c r="P5" s="15">
        <f>O5/O7</f>
        <v>0.20454545454545456</v>
      </c>
    </row>
    <row r="6" spans="1:16" x14ac:dyDescent="0.35">
      <c r="A6" s="28"/>
      <c r="B6" s="2"/>
      <c r="C6" s="3"/>
      <c r="D6" s="3"/>
      <c r="E6" s="3"/>
      <c r="F6" s="3"/>
      <c r="G6" s="6"/>
      <c r="H6" s="6"/>
      <c r="I6" s="3"/>
      <c r="J6" s="3"/>
      <c r="K6" s="3"/>
      <c r="L6" s="3"/>
      <c r="M6" s="3"/>
      <c r="N6" s="3"/>
      <c r="O6" s="3"/>
      <c r="P6" s="4"/>
    </row>
    <row r="7" spans="1:16" ht="15" thickBot="1" x14ac:dyDescent="0.4">
      <c r="A7" s="28"/>
      <c r="B7" s="7" t="s">
        <v>26</v>
      </c>
      <c r="C7" s="8">
        <f t="shared" ref="C7:P7" si="0">SUM(C3:C5)</f>
        <v>100</v>
      </c>
      <c r="D7" s="20">
        <f t="shared" si="0"/>
        <v>1</v>
      </c>
      <c r="E7" s="8">
        <f t="shared" si="0"/>
        <v>5</v>
      </c>
      <c r="F7" s="20">
        <f t="shared" si="0"/>
        <v>1</v>
      </c>
      <c r="G7" s="8">
        <f t="shared" si="0"/>
        <v>16</v>
      </c>
      <c r="H7" s="20">
        <f t="shared" si="0"/>
        <v>1</v>
      </c>
      <c r="I7" s="8">
        <f t="shared" si="0"/>
        <v>80</v>
      </c>
      <c r="J7" s="20">
        <f t="shared" si="0"/>
        <v>1</v>
      </c>
      <c r="K7" s="8">
        <f t="shared" si="0"/>
        <v>20</v>
      </c>
      <c r="L7" s="20">
        <f t="shared" si="0"/>
        <v>1</v>
      </c>
      <c r="M7" s="8">
        <f t="shared" si="0"/>
        <v>12</v>
      </c>
      <c r="N7" s="20">
        <f t="shared" si="0"/>
        <v>1</v>
      </c>
      <c r="O7" s="8">
        <f t="shared" si="0"/>
        <v>88</v>
      </c>
      <c r="P7" s="21">
        <f t="shared" si="0"/>
        <v>1</v>
      </c>
    </row>
    <row r="8" spans="1:16" x14ac:dyDescent="0.35">
      <c r="A8" s="28"/>
      <c r="B8" s="27" t="s">
        <v>42</v>
      </c>
    </row>
  </sheetData>
  <sheetProtection algorithmName="SHA-512" hashValue="g1BU2Q8pJgTcVHftJ4poDWCHgdDUzMPg7aczGVVdrkykNos/a+SRDbYFuIr1RfQEiTkqoTXeV6KbYTI9dtz7cA==" saltValue="NbEXpoZz75RTUXqFu5O8jg==" spinCount="100000" sheet="1" objects="1" scenarios="1"/>
  <protectedRanges>
    <protectedRange sqref="B3:P7" name="Edit Data"/>
  </protectedRange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A86521-C2D7-467E-A6BA-3FD539560E27}">
  <dimension ref="A1:N16"/>
  <sheetViews>
    <sheetView workbookViewId="0">
      <selection activeCell="G5" sqref="G5"/>
    </sheetView>
  </sheetViews>
  <sheetFormatPr defaultColWidth="8.7265625" defaultRowHeight="14.5" x14ac:dyDescent="0.35"/>
  <cols>
    <col min="1" max="1" width="19.26953125" customWidth="1"/>
  </cols>
  <sheetData>
    <row r="1" spans="1:14" ht="44.25" customHeight="1" x14ac:dyDescent="0.35">
      <c r="A1" s="33" t="s">
        <v>43</v>
      </c>
      <c r="B1" s="33"/>
      <c r="C1" s="33"/>
      <c r="D1" s="33"/>
      <c r="E1" s="33"/>
      <c r="F1" s="33"/>
      <c r="G1" s="33"/>
      <c r="H1" s="33"/>
    </row>
    <row r="2" spans="1:14" ht="87" x14ac:dyDescent="0.35">
      <c r="A2" s="3"/>
      <c r="B2" s="5" t="s">
        <v>29</v>
      </c>
      <c r="C2" s="5" t="s">
        <v>30</v>
      </c>
      <c r="D2" s="5" t="s">
        <v>31</v>
      </c>
      <c r="E2" s="5" t="s">
        <v>32</v>
      </c>
      <c r="F2" s="5" t="s">
        <v>33</v>
      </c>
      <c r="G2" s="5" t="s">
        <v>34</v>
      </c>
      <c r="H2" s="5" t="s">
        <v>35</v>
      </c>
    </row>
    <row r="3" spans="1:14" x14ac:dyDescent="0.35">
      <c r="A3" t="s">
        <v>44</v>
      </c>
      <c r="B3" s="22">
        <f>'Q2 Results-Geometry'!D5*100</f>
        <v>40</v>
      </c>
      <c r="C3" s="22">
        <f>'Q2 Results-Geometry'!F5*100</f>
        <v>40</v>
      </c>
      <c r="D3" s="22">
        <f>'Q2 Results-Geometry'!H5*100</f>
        <v>50</v>
      </c>
      <c r="E3" s="22">
        <f>'Q2 Results-Geometry'!J5*100</f>
        <v>25</v>
      </c>
      <c r="F3" s="22">
        <f>'Q2 Results-Geometry'!L5*100</f>
        <v>25</v>
      </c>
      <c r="G3" s="22">
        <f>'Q2 Results-Geometry'!N5*100</f>
        <v>41.666666666666671</v>
      </c>
      <c r="H3" s="22">
        <f>'Q2 Results-Geometry'!P5*100</f>
        <v>20.454545454545457</v>
      </c>
    </row>
    <row r="4" spans="1:14" x14ac:dyDescent="0.35">
      <c r="A4" t="s">
        <v>40</v>
      </c>
      <c r="B4" s="22">
        <f>'Q2 Results-Geometry'!D4*100</f>
        <v>53</v>
      </c>
      <c r="C4" s="22">
        <f>'Q2 Results-Geometry'!F4*100</f>
        <v>40</v>
      </c>
      <c r="D4" s="22">
        <f>'Q2 Results-Geometry'!H4*100</f>
        <v>25</v>
      </c>
      <c r="E4" s="22">
        <f>'Q2 Results-Geometry'!J4*100</f>
        <v>25</v>
      </c>
      <c r="F4" s="22">
        <f>'Q2 Results-Geometry'!L4*100</f>
        <v>50</v>
      </c>
      <c r="G4" s="22">
        <f>'Q2 Results-Geometry'!N4*100</f>
        <v>41.666666666666671</v>
      </c>
      <c r="H4" s="22">
        <f>'Q2 Results-Geometry'!P4*100</f>
        <v>22.727272727272727</v>
      </c>
    </row>
    <row r="5" spans="1:14" x14ac:dyDescent="0.35">
      <c r="A5" t="s">
        <v>45</v>
      </c>
      <c r="B5" s="22">
        <f>'Q2 Results-Geometry'!D3*100</f>
        <v>7.0000000000000009</v>
      </c>
      <c r="C5" s="22">
        <f>'Q2 Results-Geometry'!F3*100</f>
        <v>20</v>
      </c>
      <c r="D5" s="22">
        <f>'Q2 Results-Geometry'!H3*100</f>
        <v>25</v>
      </c>
      <c r="E5" s="22">
        <f>'Q2 Results-Geometry'!J3*100</f>
        <v>50</v>
      </c>
      <c r="F5" s="22">
        <f>'Q2 Results-Geometry'!L3*100</f>
        <v>25</v>
      </c>
      <c r="G5" s="22">
        <f>'Q2 Results-Geometry'!N3*100</f>
        <v>16.666666666666664</v>
      </c>
      <c r="H5" s="22">
        <f>'Q2 Results-Geometry'!P3*100</f>
        <v>56.81818181818182</v>
      </c>
    </row>
    <row r="6" spans="1:14" x14ac:dyDescent="0.35">
      <c r="E6" t="s">
        <v>4</v>
      </c>
    </row>
    <row r="8" spans="1:14" ht="12.75" customHeight="1" x14ac:dyDescent="0.35">
      <c r="A8" s="30"/>
      <c r="B8" s="30"/>
      <c r="C8" s="30"/>
      <c r="D8" s="30"/>
      <c r="E8" s="30"/>
      <c r="F8" s="30"/>
      <c r="G8" s="30"/>
      <c r="H8" s="30"/>
    </row>
    <row r="9" spans="1:14" x14ac:dyDescent="0.35">
      <c r="A9" s="3"/>
      <c r="B9" s="5"/>
      <c r="C9" s="5"/>
      <c r="D9" s="5"/>
      <c r="E9" s="5"/>
      <c r="F9" s="5"/>
      <c r="G9" s="5"/>
      <c r="H9" s="5"/>
    </row>
    <row r="10" spans="1:14" x14ac:dyDescent="0.35">
      <c r="B10" s="22"/>
      <c r="C10" s="5"/>
      <c r="D10" s="5"/>
      <c r="E10" s="22"/>
      <c r="F10" s="22"/>
      <c r="G10" s="22"/>
      <c r="H10" s="22"/>
    </row>
    <row r="11" spans="1:14" x14ac:dyDescent="0.35">
      <c r="B11" s="22"/>
      <c r="C11" s="22"/>
      <c r="D11" s="22"/>
      <c r="E11" s="22"/>
      <c r="F11" s="22"/>
      <c r="G11" s="22"/>
      <c r="H11" s="22"/>
    </row>
    <row r="12" spans="1:14" x14ac:dyDescent="0.35">
      <c r="B12" s="22"/>
      <c r="C12" s="22"/>
      <c r="D12" s="22"/>
      <c r="E12" s="22"/>
      <c r="F12" s="22"/>
      <c r="G12" s="22"/>
      <c r="H12" s="22"/>
    </row>
    <row r="14" spans="1:14" x14ac:dyDescent="0.35">
      <c r="N14" t="s">
        <v>4</v>
      </c>
    </row>
    <row r="16" spans="1:14" x14ac:dyDescent="0.35">
      <c r="G16" t="s">
        <v>4</v>
      </c>
    </row>
  </sheetData>
  <sheetProtection algorithmName="SHA-512" hashValue="VR4c8bcx/ZJ1ojKNcqLAQRfH+1wQGui7RItXqdQ7hVq4qDiovVqdG2UllP0jwHybiY4C9FYw1RCNTy4qudMlHQ==" saltValue="D4Db2HWusevyKKXj9QbazA==" spinCount="100000" sheet="1" objects="1" scenarios="1"/>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2E929C-BBF7-4E0E-B5F2-7F1DCF518A18}">
  <dimension ref="A1:P8"/>
  <sheetViews>
    <sheetView workbookViewId="0">
      <selection activeCell="A2" sqref="A2"/>
    </sheetView>
  </sheetViews>
  <sheetFormatPr defaultColWidth="8.7265625" defaultRowHeight="14.5" x14ac:dyDescent="0.35"/>
  <cols>
    <col min="1" max="1" width="117.1796875" customWidth="1"/>
    <col min="2" max="2" width="19.81640625" customWidth="1"/>
    <col min="3" max="16" width="13.7265625" customWidth="1"/>
  </cols>
  <sheetData>
    <row r="1" spans="1:16" ht="82.5" customHeight="1" thickBot="1" x14ac:dyDescent="0.4">
      <c r="A1" s="1" t="s">
        <v>46</v>
      </c>
    </row>
    <row r="2" spans="1:16" ht="150" customHeight="1" x14ac:dyDescent="0.35">
      <c r="A2" s="1" t="s">
        <v>47</v>
      </c>
      <c r="B2" s="29" t="s">
        <v>48</v>
      </c>
      <c r="C2" s="23" t="s">
        <v>8</v>
      </c>
      <c r="D2" s="23" t="s">
        <v>9</v>
      </c>
      <c r="E2" s="23" t="s">
        <v>10</v>
      </c>
      <c r="F2" s="23" t="s">
        <v>11</v>
      </c>
      <c r="G2" s="23" t="s">
        <v>12</v>
      </c>
      <c r="H2" s="23" t="s">
        <v>13</v>
      </c>
      <c r="I2" s="23" t="s">
        <v>14</v>
      </c>
      <c r="J2" s="23" t="s">
        <v>15</v>
      </c>
      <c r="K2" s="23" t="s">
        <v>16</v>
      </c>
      <c r="L2" s="23" t="s">
        <v>17</v>
      </c>
      <c r="M2" s="23" t="s">
        <v>18</v>
      </c>
      <c r="N2" s="23" t="s">
        <v>19</v>
      </c>
      <c r="O2" s="23" t="s">
        <v>20</v>
      </c>
      <c r="P2" s="24" t="s">
        <v>21</v>
      </c>
    </row>
    <row r="3" spans="1:16" x14ac:dyDescent="0.35">
      <c r="B3" s="2" t="s">
        <v>39</v>
      </c>
      <c r="C3" s="9">
        <v>15</v>
      </c>
      <c r="D3" s="14">
        <f>C3/C7</f>
        <v>0.15</v>
      </c>
      <c r="E3" s="9">
        <v>1</v>
      </c>
      <c r="F3" s="14">
        <f>E3/E7</f>
        <v>0.2</v>
      </c>
      <c r="G3" s="9">
        <v>4</v>
      </c>
      <c r="H3" s="14">
        <f>G3/G7</f>
        <v>0.25</v>
      </c>
      <c r="I3" s="9">
        <v>40</v>
      </c>
      <c r="J3" s="14">
        <f>I3/I7</f>
        <v>0.5</v>
      </c>
      <c r="K3" s="9">
        <v>5</v>
      </c>
      <c r="L3" s="14">
        <f>K3/K7</f>
        <v>0.25</v>
      </c>
      <c r="M3" s="9">
        <v>2</v>
      </c>
      <c r="N3" s="14">
        <f>M3/M7</f>
        <v>0.16666666666666666</v>
      </c>
      <c r="O3" s="9">
        <v>50</v>
      </c>
      <c r="P3" s="15">
        <f>O3/O7</f>
        <v>0.56818181818181823</v>
      </c>
    </row>
    <row r="4" spans="1:16" ht="15" customHeight="1" x14ac:dyDescent="0.35">
      <c r="B4" s="2" t="s">
        <v>40</v>
      </c>
      <c r="C4" s="10">
        <v>45</v>
      </c>
      <c r="D4" s="14">
        <f>C4/C7</f>
        <v>0.45</v>
      </c>
      <c r="E4" s="10">
        <v>2</v>
      </c>
      <c r="F4" s="14">
        <f>E4/E7</f>
        <v>0.4</v>
      </c>
      <c r="G4" s="10">
        <v>4</v>
      </c>
      <c r="H4" s="14">
        <f>G4/G7</f>
        <v>0.25</v>
      </c>
      <c r="I4" s="10">
        <v>20</v>
      </c>
      <c r="J4" s="14">
        <f>I4/I7</f>
        <v>0.25</v>
      </c>
      <c r="K4" s="10">
        <v>10</v>
      </c>
      <c r="L4" s="14">
        <f>K4/K7</f>
        <v>0.5</v>
      </c>
      <c r="M4" s="10">
        <v>5</v>
      </c>
      <c r="N4" s="14">
        <f>M4/M7</f>
        <v>0.41666666666666669</v>
      </c>
      <c r="O4" s="10">
        <v>20</v>
      </c>
      <c r="P4" s="15">
        <f>O4/O7</f>
        <v>0.22727272727272727</v>
      </c>
    </row>
    <row r="5" spans="1:16" x14ac:dyDescent="0.35">
      <c r="B5" s="2" t="s">
        <v>41</v>
      </c>
      <c r="C5" s="11">
        <v>40</v>
      </c>
      <c r="D5" s="14">
        <f>C5/C7</f>
        <v>0.4</v>
      </c>
      <c r="E5" s="11">
        <v>2</v>
      </c>
      <c r="F5" s="14">
        <f>E5/E7</f>
        <v>0.4</v>
      </c>
      <c r="G5" s="13">
        <v>8</v>
      </c>
      <c r="H5" s="14">
        <f>G5/G7</f>
        <v>0.5</v>
      </c>
      <c r="I5" s="11">
        <v>20</v>
      </c>
      <c r="J5" s="14">
        <f>I5/I7</f>
        <v>0.25</v>
      </c>
      <c r="K5" s="11">
        <v>5</v>
      </c>
      <c r="L5" s="14">
        <f>K5/K7</f>
        <v>0.25</v>
      </c>
      <c r="M5" s="11">
        <v>5</v>
      </c>
      <c r="N5" s="14">
        <f>M5/M7</f>
        <v>0.41666666666666669</v>
      </c>
      <c r="O5" s="11">
        <v>18</v>
      </c>
      <c r="P5" s="15">
        <f>O5/O7</f>
        <v>0.20454545454545456</v>
      </c>
    </row>
    <row r="6" spans="1:16" x14ac:dyDescent="0.35">
      <c r="A6" s="28"/>
      <c r="B6" s="2"/>
      <c r="C6" s="3"/>
      <c r="D6" s="3"/>
      <c r="E6" s="3"/>
      <c r="F6" s="3"/>
      <c r="G6" s="6"/>
      <c r="H6" s="6"/>
      <c r="I6" s="3"/>
      <c r="J6" s="3"/>
      <c r="K6" s="3"/>
      <c r="L6" s="3"/>
      <c r="M6" s="3"/>
      <c r="N6" s="3"/>
      <c r="O6" s="3"/>
      <c r="P6" s="4"/>
    </row>
    <row r="7" spans="1:16" ht="15" thickBot="1" x14ac:dyDescent="0.4">
      <c r="A7" s="28"/>
      <c r="B7" s="7" t="s">
        <v>26</v>
      </c>
      <c r="C7" s="8">
        <f t="shared" ref="C7:P7" si="0">SUM(C3:C5)</f>
        <v>100</v>
      </c>
      <c r="D7" s="20">
        <f t="shared" si="0"/>
        <v>1</v>
      </c>
      <c r="E7" s="8">
        <f t="shared" si="0"/>
        <v>5</v>
      </c>
      <c r="F7" s="20">
        <f t="shared" si="0"/>
        <v>1</v>
      </c>
      <c r="G7" s="8">
        <f t="shared" si="0"/>
        <v>16</v>
      </c>
      <c r="H7" s="20">
        <f t="shared" si="0"/>
        <v>1</v>
      </c>
      <c r="I7" s="8">
        <f t="shared" si="0"/>
        <v>80</v>
      </c>
      <c r="J7" s="20">
        <f t="shared" si="0"/>
        <v>1</v>
      </c>
      <c r="K7" s="8">
        <f t="shared" si="0"/>
        <v>20</v>
      </c>
      <c r="L7" s="20">
        <f t="shared" si="0"/>
        <v>1</v>
      </c>
      <c r="M7" s="8">
        <f t="shared" si="0"/>
        <v>12</v>
      </c>
      <c r="N7" s="20">
        <f t="shared" si="0"/>
        <v>1</v>
      </c>
      <c r="O7" s="8">
        <f t="shared" si="0"/>
        <v>88</v>
      </c>
      <c r="P7" s="21">
        <f t="shared" si="0"/>
        <v>1</v>
      </c>
    </row>
    <row r="8" spans="1:16" x14ac:dyDescent="0.35">
      <c r="A8" s="28"/>
      <c r="B8" s="27" t="s">
        <v>49</v>
      </c>
    </row>
  </sheetData>
  <sheetProtection algorithmName="SHA-512" hashValue="6mXuYGtOqFP5Zfe215qTfCdsi/3FV5aqN21HHp3fxMat9WZqYB7GmTIz0V9zj/de+oj4NgzuyQfoN5tGIuDwOg==" saltValue="xNhgT2fu7Jtu14O7PojFdg==" spinCount="100000" sheet="1" objects="1" scenarios="1"/>
  <protectedRanges>
    <protectedRange sqref="B3:P7" name="Edit Data"/>
  </protectedRange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5258B8-B884-4116-9A72-A34F96992474}">
  <dimension ref="A1:H5"/>
  <sheetViews>
    <sheetView workbookViewId="0">
      <selection activeCell="G4" sqref="G4"/>
    </sheetView>
  </sheetViews>
  <sheetFormatPr defaultColWidth="8.7265625" defaultRowHeight="14.5" x14ac:dyDescent="0.35"/>
  <cols>
    <col min="1" max="1" width="20.1796875" customWidth="1"/>
    <col min="3" max="3" width="10.7265625" customWidth="1"/>
    <col min="4" max="4" width="13.54296875" customWidth="1"/>
    <col min="5" max="5" width="11.54296875" customWidth="1"/>
  </cols>
  <sheetData>
    <row r="1" spans="1:8" ht="51.75" customHeight="1" x14ac:dyDescent="0.35">
      <c r="A1" s="33" t="s">
        <v>50</v>
      </c>
      <c r="B1" s="33"/>
      <c r="C1" s="33"/>
      <c r="D1" s="33"/>
      <c r="E1" s="33"/>
      <c r="F1" s="33"/>
      <c r="G1" s="33"/>
      <c r="H1" s="33"/>
    </row>
    <row r="2" spans="1:8" ht="72.5" x14ac:dyDescent="0.35">
      <c r="A2" s="3"/>
      <c r="B2" s="5" t="s">
        <v>29</v>
      </c>
      <c r="C2" s="5" t="s">
        <v>30</v>
      </c>
      <c r="D2" s="5" t="s">
        <v>31</v>
      </c>
      <c r="E2" s="5" t="s">
        <v>32</v>
      </c>
      <c r="F2" s="5" t="s">
        <v>33</v>
      </c>
      <c r="G2" s="5" t="s">
        <v>34</v>
      </c>
      <c r="H2" s="5" t="s">
        <v>35</v>
      </c>
    </row>
    <row r="3" spans="1:8" x14ac:dyDescent="0.35">
      <c r="A3" t="s">
        <v>44</v>
      </c>
      <c r="B3" s="31">
        <f>'Q2 Results-Algebra II'!D5*100</f>
        <v>40</v>
      </c>
      <c r="C3" s="31">
        <f>'Q2 Results-Algebra II'!F5*100</f>
        <v>40</v>
      </c>
      <c r="D3" s="31">
        <f>'Q2 Results-Algebra II'!H5*100</f>
        <v>50</v>
      </c>
      <c r="E3" s="31">
        <f>'Q2 Results-Algebra II'!J5*100</f>
        <v>25</v>
      </c>
      <c r="F3" s="31">
        <f>'Q2 Results-Algebra II'!L5*100</f>
        <v>25</v>
      </c>
      <c r="G3" s="31">
        <f>'Q2 Results-Algebra II'!N5*100</f>
        <v>41.666666666666671</v>
      </c>
      <c r="H3" s="31">
        <f>'Q2 Results-Algebra II'!P5*100</f>
        <v>20.454545454545457</v>
      </c>
    </row>
    <row r="4" spans="1:8" x14ac:dyDescent="0.35">
      <c r="A4" t="s">
        <v>40</v>
      </c>
      <c r="B4" s="31">
        <f>'Q2 Results-Algebra II'!D4*100</f>
        <v>45</v>
      </c>
      <c r="C4" s="31">
        <f>'Q2 Results-Algebra II'!F4*100</f>
        <v>40</v>
      </c>
      <c r="D4" s="31">
        <f>'Q2 Results-Algebra II'!H4*100</f>
        <v>25</v>
      </c>
      <c r="E4" s="31">
        <f>'Q2 Results-Algebra II'!J4*100</f>
        <v>25</v>
      </c>
      <c r="F4" s="31">
        <f>'Q2 Results-Algebra II'!L4*100</f>
        <v>50</v>
      </c>
      <c r="G4" s="31">
        <f>'Q2 Results-Algebra II'!N4*100</f>
        <v>41.666666666666671</v>
      </c>
      <c r="H4" s="31">
        <f>'Q2 Results-Algebra II'!P4*100</f>
        <v>22.727272727272727</v>
      </c>
    </row>
    <row r="5" spans="1:8" x14ac:dyDescent="0.35">
      <c r="A5" t="s">
        <v>45</v>
      </c>
      <c r="B5" s="31">
        <f>'Q2 Results-Algebra II'!D3*100</f>
        <v>15</v>
      </c>
      <c r="C5" s="31">
        <f>'Q2 Results-Algebra II'!F3*100</f>
        <v>20</v>
      </c>
      <c r="D5" s="31">
        <f>'Q2 Results-Algebra II'!H3*100</f>
        <v>25</v>
      </c>
      <c r="E5" s="31">
        <f>'Q2 Results-Algebra II'!J3*100</f>
        <v>50</v>
      </c>
      <c r="F5" s="31">
        <f>'Q2 Results-Algebra II'!L3*100</f>
        <v>25</v>
      </c>
      <c r="G5" s="31">
        <f>'Q2 Results-Algebra II'!N3*100</f>
        <v>16.666666666666664</v>
      </c>
      <c r="H5" s="31">
        <f>'Q2 Results-Algebra II'!P3*100</f>
        <v>56.81818181818182</v>
      </c>
    </row>
  </sheetData>
  <sheetProtection algorithmName="SHA-512" hashValue="EadkIgvthuJV7nw82bO29vBZIG4oRqmB2lzFaaFICEVYwHS8OwJDKC2NwsoNiQRM/x13oP/UBt2d6cv9IktSsQ==" saltValue="axTDpsplnQsTZz1G8hvzMA==" spinCount="100000" sheet="1" objects="1" scenarios="1"/>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7675D865F63E74E8F1F4989701900F1" ma:contentTypeVersion="13" ma:contentTypeDescription="Create a new document." ma:contentTypeScope="" ma:versionID="1328d7e41297653beb01af591728bd79">
  <xsd:schema xmlns:xsd="http://www.w3.org/2001/XMLSchema" xmlns:xs="http://www.w3.org/2001/XMLSchema" xmlns:p="http://schemas.microsoft.com/office/2006/metadata/properties" xmlns:ns2="8ba95024-2c81-4ec0-9478-472715adaade" xmlns:ns3="9389f5b4-ce8b-4c9c-9f0b-be74c383084a" targetNamespace="http://schemas.microsoft.com/office/2006/metadata/properties" ma:root="true" ma:fieldsID="09ca081cccbc8e1e74c5f598721c90ff" ns2:_="" ns3:_="">
    <xsd:import namespace="8ba95024-2c81-4ec0-9478-472715adaade"/>
    <xsd:import namespace="9389f5b4-ce8b-4c9c-9f0b-be74c383084a"/>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Location" minOccurs="0"/>
                <xsd:element ref="ns2:_x0078_ez2" minOccurs="0"/>
                <xsd:element ref="ns3:SharedWithUsers" minOccurs="0"/>
                <xsd:element ref="ns3:SharedWithDetails" minOccurs="0"/>
                <xsd:element ref="ns2:MediaServiceGenerationTime" minOccurs="0"/>
                <xsd:element ref="ns2:MediaServiceEventHashCod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ba95024-2c81-4ec0-9478-472715adaad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_x0078_ez2" ma:index="14" nillable="true" ma:displayName="Description" ma:internalName="_x0078_ez2">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389f5b4-ce8b-4c9c-9f0b-be74c383084a"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x0078_ez2 xmlns="8ba95024-2c81-4ec0-9478-472715adaade"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AFC6BD8-75A7-4A9E-A04A-2430A4C3602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a95024-2c81-4ec0-9478-472715adaade"/>
    <ds:schemaRef ds:uri="9389f5b4-ce8b-4c9c-9f0b-be74c383084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F003CFD-46FD-41B2-9B8D-08FC2343F964}">
  <ds:schemaRefs>
    <ds:schemaRef ds:uri="http://schemas.microsoft.com/office/2006/metadata/properties"/>
    <ds:schemaRef ds:uri="http://schemas.microsoft.com/office/infopath/2007/PartnerControls"/>
    <ds:schemaRef ds:uri="8ba95024-2c81-4ec0-9478-472715adaade"/>
  </ds:schemaRefs>
</ds:datastoreItem>
</file>

<file path=customXml/itemProps3.xml><?xml version="1.0" encoding="utf-8"?>
<ds:datastoreItem xmlns:ds="http://schemas.openxmlformats.org/officeDocument/2006/customXml" ds:itemID="{39C598C7-643F-48AA-B3B2-6E410E0A0C9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README</vt:lpstr>
      <vt:lpstr>Q1 Results</vt:lpstr>
      <vt:lpstr>Q1 Graphs</vt:lpstr>
      <vt:lpstr>Q2 Results-Geometry</vt:lpstr>
      <vt:lpstr>Q2 Graphs-Geometry</vt:lpstr>
      <vt:lpstr>Q2 Results-Algebra II</vt:lpstr>
      <vt:lpstr>Q2 Graphs-Algebra II</vt:lpstr>
    </vt:vector>
  </TitlesOfParts>
  <Manager/>
  <Company>SRI International</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How to Analysis Graph Template</dc:title>
  <dc:subject/>
  <dc:creator>REL Appalachia at SRI International</dc:creator>
  <cp:keywords/>
  <dc:description/>
  <cp:lastModifiedBy>Stephanie Suarez</cp:lastModifiedBy>
  <cp:revision/>
  <dcterms:created xsi:type="dcterms:W3CDTF">2020-12-04T15:30:00Z</dcterms:created>
  <dcterms:modified xsi:type="dcterms:W3CDTF">2021-10-04T12:24:17Z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0x010100C7675D865F63E74E8F1F4989701900F1</vt:lpwstr>
  </property>
  <property fmtid="{D5CDD505-2E9C-101B-9397-08002B2CF9AE}" pid="3" name="Language">
    <vt:lpwstr>English</vt:lpwstr>
  </property>
  <property fmtid="{D5CDD505-2E9C-101B-9397-08002B2CF9AE}" pid="4" name="Status">
    <vt:lpwstr>Final</vt:lpwstr>
  </property>
</Properties>
</file>